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N154" i="1" l="1"/>
  <c r="CM154" i="1"/>
  <c r="ET154" i="1"/>
  <c r="ET156" i="1" s="1"/>
  <c r="ES154" i="1"/>
  <c r="ES156" i="1" s="1"/>
  <c r="CN143" i="1"/>
  <c r="CM143" i="1"/>
  <c r="CN133" i="1"/>
  <c r="CM133" i="1"/>
  <c r="ET133" i="1"/>
  <c r="ES133" i="1"/>
  <c r="CN121" i="1"/>
  <c r="CM121" i="1"/>
  <c r="ET121" i="1"/>
  <c r="ES121" i="1"/>
  <c r="CN109" i="1"/>
  <c r="CM109" i="1"/>
  <c r="ET109" i="1"/>
  <c r="ES109" i="1"/>
  <c r="ET101" i="1"/>
  <c r="ES101" i="1"/>
  <c r="CN98" i="1"/>
  <c r="CN101" i="1" s="1"/>
  <c r="CN110" i="1" s="1"/>
  <c r="CM98" i="1"/>
  <c r="CM101" i="1" s="1"/>
  <c r="CN84" i="1"/>
  <c r="CM84" i="1"/>
  <c r="CN71" i="1"/>
  <c r="CN72" i="1" s="1"/>
  <c r="CM71" i="1"/>
  <c r="CM72" i="1" s="1"/>
  <c r="CN62" i="1"/>
  <c r="CM62" i="1"/>
  <c r="ET62" i="1"/>
  <c r="CN56" i="1"/>
  <c r="CN63" i="1" s="1"/>
  <c r="CM56" i="1"/>
  <c r="ET56" i="1"/>
  <c r="ES56" i="1"/>
  <c r="CJ47" i="1"/>
  <c r="CJ94" i="1" s="1"/>
  <c r="CJ128" i="1" s="1"/>
  <c r="CI47" i="1"/>
  <c r="CI94" i="1" s="1"/>
  <c r="CI128" i="1" s="1"/>
  <c r="AJ47" i="1"/>
  <c r="AJ94" i="1" s="1"/>
  <c r="AJ128" i="1" s="1"/>
  <c r="AI47" i="1"/>
  <c r="AI94" i="1" s="1"/>
  <c r="AI128" i="1" s="1"/>
  <c r="X47" i="1"/>
  <c r="X94" i="1" s="1"/>
  <c r="X128" i="1" s="1"/>
  <c r="W47" i="1"/>
  <c r="W94" i="1" s="1"/>
  <c r="W128" i="1" s="1"/>
  <c r="CV47" i="1"/>
  <c r="CV94" i="1" s="1"/>
  <c r="CV128" i="1" s="1"/>
  <c r="CU47" i="1"/>
  <c r="CU94" i="1" s="1"/>
  <c r="CU128" i="1" s="1"/>
  <c r="AT47" i="1"/>
  <c r="AT94" i="1" s="1"/>
  <c r="AT128" i="1" s="1"/>
  <c r="AS47" i="1"/>
  <c r="AS94" i="1" s="1"/>
  <c r="AS128" i="1" s="1"/>
  <c r="AN47" i="1"/>
  <c r="AN94" i="1" s="1"/>
  <c r="AN128" i="1" s="1"/>
  <c r="AM47" i="1"/>
  <c r="AM94" i="1" s="1"/>
  <c r="AM128" i="1" s="1"/>
  <c r="L47" i="1"/>
  <c r="L94" i="1" s="1"/>
  <c r="L128" i="1" s="1"/>
  <c r="K47" i="1"/>
  <c r="K94" i="1" s="1"/>
  <c r="K128" i="1" s="1"/>
  <c r="DL47" i="1"/>
  <c r="DL94" i="1" s="1"/>
  <c r="DL128" i="1" s="1"/>
  <c r="DK47" i="1"/>
  <c r="DK94" i="1" s="1"/>
  <c r="DK128" i="1" s="1"/>
  <c r="DB47" i="1"/>
  <c r="DB94" i="1" s="1"/>
  <c r="DB128" i="1" s="1"/>
  <c r="DA47" i="1"/>
  <c r="DA94" i="1" s="1"/>
  <c r="DA128" i="1" s="1"/>
  <c r="CF47" i="1"/>
  <c r="CF94" i="1" s="1"/>
  <c r="CF128" i="1" s="1"/>
  <c r="CE47" i="1"/>
  <c r="CE94" i="1" s="1"/>
  <c r="CE128" i="1" s="1"/>
  <c r="AF47" i="1"/>
  <c r="AF94" i="1" s="1"/>
  <c r="AF128" i="1" s="1"/>
  <c r="AE47" i="1"/>
  <c r="AE94" i="1" s="1"/>
  <c r="AE128" i="1" s="1"/>
  <c r="CN47" i="1"/>
  <c r="CN94" i="1" s="1"/>
  <c r="CN128" i="1" s="1"/>
  <c r="CM47" i="1"/>
  <c r="CM94" i="1" s="1"/>
  <c r="CM128" i="1" s="1"/>
  <c r="BR47" i="1"/>
  <c r="BR94" i="1" s="1"/>
  <c r="BR128" i="1" s="1"/>
  <c r="BQ47" i="1"/>
  <c r="BQ94" i="1" s="1"/>
  <c r="BQ128" i="1" s="1"/>
  <c r="CP47" i="1"/>
  <c r="CP94" i="1" s="1"/>
  <c r="CP128" i="1" s="1"/>
  <c r="CO47" i="1"/>
  <c r="CO94" i="1" s="1"/>
  <c r="CO128" i="1" s="1"/>
  <c r="DD47" i="1"/>
  <c r="DD94" i="1" s="1"/>
  <c r="DD128" i="1" s="1"/>
  <c r="DC47" i="1"/>
  <c r="DC94" i="1" s="1"/>
  <c r="DC128" i="1" s="1"/>
  <c r="AV47" i="1"/>
  <c r="AV94" i="1" s="1"/>
  <c r="AV128" i="1" s="1"/>
  <c r="AU47" i="1"/>
  <c r="AU94" i="1" s="1"/>
  <c r="AU128" i="1" s="1"/>
  <c r="AP47" i="1"/>
  <c r="AP94" i="1" s="1"/>
  <c r="AP128" i="1" s="1"/>
  <c r="AO47" i="1"/>
  <c r="AO94" i="1" s="1"/>
  <c r="AO128" i="1" s="1"/>
  <c r="CD47" i="1"/>
  <c r="CD94" i="1" s="1"/>
  <c r="CD128" i="1" s="1"/>
  <c r="CC47" i="1"/>
  <c r="CC94" i="1" s="1"/>
  <c r="CC128" i="1" s="1"/>
  <c r="BF47" i="1"/>
  <c r="BF94" i="1" s="1"/>
  <c r="BF128" i="1" s="1"/>
  <c r="BE47" i="1"/>
  <c r="BE94" i="1" s="1"/>
  <c r="BE128" i="1" s="1"/>
  <c r="AZ47" i="1"/>
  <c r="AZ94" i="1" s="1"/>
  <c r="AZ128" i="1" s="1"/>
  <c r="AY47" i="1"/>
  <c r="AY94" i="1" s="1"/>
  <c r="AY128" i="1" s="1"/>
  <c r="DR47" i="1"/>
  <c r="DR94" i="1" s="1"/>
  <c r="DR128" i="1" s="1"/>
  <c r="DQ47" i="1"/>
  <c r="DQ94" i="1" s="1"/>
  <c r="DQ128" i="1" s="1"/>
  <c r="CZ47" i="1"/>
  <c r="CZ94" i="1" s="1"/>
  <c r="CZ128" i="1" s="1"/>
  <c r="CY47" i="1"/>
  <c r="CY94" i="1" s="1"/>
  <c r="CY128" i="1" s="1"/>
  <c r="CT47" i="1"/>
  <c r="CT94" i="1" s="1"/>
  <c r="CT128" i="1" s="1"/>
  <c r="CS47" i="1"/>
  <c r="CS94" i="1" s="1"/>
  <c r="CS128" i="1" s="1"/>
  <c r="T47" i="1"/>
  <c r="T94" i="1" s="1"/>
  <c r="T128" i="1" s="1"/>
  <c r="S47" i="1"/>
  <c r="S94" i="1" s="1"/>
  <c r="S128" i="1" s="1"/>
  <c r="AB47" i="1"/>
  <c r="AB94" i="1" s="1"/>
  <c r="AB128" i="1" s="1"/>
  <c r="AA47" i="1"/>
  <c r="AA94" i="1" s="1"/>
  <c r="AA128" i="1" s="1"/>
  <c r="AR47" i="1"/>
  <c r="AR94" i="1" s="1"/>
  <c r="AR128" i="1" s="1"/>
  <c r="AQ47" i="1"/>
  <c r="AQ94" i="1" s="1"/>
  <c r="AQ128" i="1" s="1"/>
  <c r="DF47" i="1"/>
  <c r="DF94" i="1" s="1"/>
  <c r="DF128" i="1" s="1"/>
  <c r="DE47" i="1"/>
  <c r="DE94" i="1" s="1"/>
  <c r="DE128" i="1" s="1"/>
  <c r="EB47" i="1"/>
  <c r="EB94" i="1" s="1"/>
  <c r="EB128" i="1" s="1"/>
  <c r="EA47" i="1"/>
  <c r="EA94" i="1" s="1"/>
  <c r="EA128" i="1" s="1"/>
  <c r="EF47" i="1"/>
  <c r="EF94" i="1" s="1"/>
  <c r="EF128" i="1" s="1"/>
  <c r="EE47" i="1"/>
  <c r="EE94" i="1" s="1"/>
  <c r="EE128" i="1" s="1"/>
  <c r="EN47" i="1"/>
  <c r="EN94" i="1" s="1"/>
  <c r="EN128" i="1" s="1"/>
  <c r="EM47" i="1"/>
  <c r="EM94" i="1" s="1"/>
  <c r="EM128" i="1" s="1"/>
  <c r="CL47" i="1"/>
  <c r="CL94" i="1" s="1"/>
  <c r="CL128" i="1" s="1"/>
  <c r="CK47" i="1"/>
  <c r="CK94" i="1" s="1"/>
  <c r="CK128" i="1" s="1"/>
  <c r="CH47" i="1"/>
  <c r="CH94" i="1" s="1"/>
  <c r="CH128" i="1" s="1"/>
  <c r="CG47" i="1"/>
  <c r="CG94" i="1" s="1"/>
  <c r="CG128" i="1" s="1"/>
  <c r="EL47" i="1"/>
  <c r="EL94" i="1" s="1"/>
  <c r="EL128" i="1" s="1"/>
  <c r="EK47" i="1"/>
  <c r="EK94" i="1" s="1"/>
  <c r="EK128" i="1" s="1"/>
  <c r="BV47" i="1"/>
  <c r="BV94" i="1" s="1"/>
  <c r="BV128" i="1" s="1"/>
  <c r="BU47" i="1"/>
  <c r="BU94" i="1" s="1"/>
  <c r="BU128" i="1" s="1"/>
  <c r="EP47" i="1"/>
  <c r="EP94" i="1" s="1"/>
  <c r="EP128" i="1" s="1"/>
  <c r="EO47" i="1"/>
  <c r="EO94" i="1" s="1"/>
  <c r="EO128" i="1" s="1"/>
  <c r="DJ47" i="1"/>
  <c r="DJ94" i="1" s="1"/>
  <c r="DJ128" i="1" s="1"/>
  <c r="DI47" i="1"/>
  <c r="DI94" i="1" s="1"/>
  <c r="DI128" i="1" s="1"/>
  <c r="DN47" i="1"/>
  <c r="DN94" i="1" s="1"/>
  <c r="DN128" i="1" s="1"/>
  <c r="DM47" i="1"/>
  <c r="DM94" i="1" s="1"/>
  <c r="DM128" i="1" s="1"/>
  <c r="DH47" i="1"/>
  <c r="DH94" i="1" s="1"/>
  <c r="DH128" i="1" s="1"/>
  <c r="DG47" i="1"/>
  <c r="DG94" i="1" s="1"/>
  <c r="DG128" i="1" s="1"/>
  <c r="CR47" i="1"/>
  <c r="CR94" i="1" s="1"/>
  <c r="CR128" i="1" s="1"/>
  <c r="CQ47" i="1"/>
  <c r="CQ94" i="1" s="1"/>
  <c r="CQ128" i="1" s="1"/>
  <c r="BT47" i="1"/>
  <c r="BT94" i="1" s="1"/>
  <c r="BT128" i="1" s="1"/>
  <c r="BS47" i="1"/>
  <c r="BS94" i="1" s="1"/>
  <c r="BS128" i="1" s="1"/>
  <c r="AX47" i="1"/>
  <c r="AX94" i="1" s="1"/>
  <c r="AX128" i="1" s="1"/>
  <c r="AW47" i="1"/>
  <c r="AW94" i="1" s="1"/>
  <c r="AW128" i="1" s="1"/>
  <c r="DX47" i="1"/>
  <c r="DX94" i="1" s="1"/>
  <c r="DX128" i="1" s="1"/>
  <c r="DW47" i="1"/>
  <c r="DW94" i="1" s="1"/>
  <c r="DW128" i="1" s="1"/>
  <c r="EJ47" i="1"/>
  <c r="EJ94" i="1" s="1"/>
  <c r="EJ128" i="1" s="1"/>
  <c r="EI47" i="1"/>
  <c r="EI94" i="1" s="1"/>
  <c r="EI128" i="1" s="1"/>
  <c r="CX47" i="1"/>
  <c r="CX94" i="1" s="1"/>
  <c r="CX128" i="1" s="1"/>
  <c r="CW47" i="1"/>
  <c r="CW94" i="1" s="1"/>
  <c r="CW128" i="1" s="1"/>
  <c r="CB47" i="1"/>
  <c r="CB94" i="1" s="1"/>
  <c r="CB128" i="1" s="1"/>
  <c r="CA47" i="1"/>
  <c r="CA94" i="1" s="1"/>
  <c r="CA128" i="1" s="1"/>
  <c r="BL47" i="1"/>
  <c r="BL94" i="1" s="1"/>
  <c r="BL128" i="1" s="1"/>
  <c r="BK47" i="1"/>
  <c r="BK94" i="1" s="1"/>
  <c r="BK128" i="1" s="1"/>
  <c r="AD47" i="1"/>
  <c r="AD94" i="1" s="1"/>
  <c r="AD128" i="1" s="1"/>
  <c r="AC47" i="1"/>
  <c r="AC94" i="1" s="1"/>
  <c r="AC128" i="1" s="1"/>
  <c r="EH47" i="1"/>
  <c r="EH94" i="1" s="1"/>
  <c r="EH128" i="1" s="1"/>
  <c r="EG47" i="1"/>
  <c r="EG94" i="1" s="1"/>
  <c r="EG128" i="1" s="1"/>
  <c r="EV47" i="1"/>
  <c r="EV94" i="1" s="1"/>
  <c r="EV128" i="1" s="1"/>
  <c r="EU47" i="1"/>
  <c r="EU94" i="1" s="1"/>
  <c r="EU128" i="1" s="1"/>
  <c r="DZ47" i="1"/>
  <c r="DZ94" i="1" s="1"/>
  <c r="DZ128" i="1" s="1"/>
  <c r="DY47" i="1"/>
  <c r="DY94" i="1" s="1"/>
  <c r="DY128" i="1" s="1"/>
  <c r="BP47" i="1"/>
  <c r="BP94" i="1" s="1"/>
  <c r="BP128" i="1" s="1"/>
  <c r="BO47" i="1"/>
  <c r="BO94" i="1" s="1"/>
  <c r="BO128" i="1" s="1"/>
  <c r="DT47" i="1"/>
  <c r="DT94" i="1" s="1"/>
  <c r="DT128" i="1" s="1"/>
  <c r="DS47" i="1"/>
  <c r="DS94" i="1" s="1"/>
  <c r="DS128" i="1" s="1"/>
  <c r="DP47" i="1"/>
  <c r="DP94" i="1" s="1"/>
  <c r="DP128" i="1" s="1"/>
  <c r="DO47" i="1"/>
  <c r="DO94" i="1" s="1"/>
  <c r="DO128" i="1" s="1"/>
  <c r="AH47" i="1"/>
  <c r="AH94" i="1" s="1"/>
  <c r="AH128" i="1" s="1"/>
  <c r="AG47" i="1"/>
  <c r="AG94" i="1" s="1"/>
  <c r="AG128" i="1" s="1"/>
  <c r="BX47" i="1"/>
  <c r="BX94" i="1" s="1"/>
  <c r="BX128" i="1" s="1"/>
  <c r="BW47" i="1"/>
  <c r="BW94" i="1" s="1"/>
  <c r="BW128" i="1" s="1"/>
  <c r="BD47" i="1"/>
  <c r="BD94" i="1" s="1"/>
  <c r="BD128" i="1" s="1"/>
  <c r="BC47" i="1"/>
  <c r="BC94" i="1" s="1"/>
  <c r="BC128" i="1" s="1"/>
  <c r="ED47" i="1"/>
  <c r="ED94" i="1" s="1"/>
  <c r="ED128" i="1" s="1"/>
  <c r="EC47" i="1"/>
  <c r="EC94" i="1" s="1"/>
  <c r="EC128" i="1" s="1"/>
  <c r="BN47" i="1"/>
  <c r="BN94" i="1" s="1"/>
  <c r="BN128" i="1" s="1"/>
  <c r="BM47" i="1"/>
  <c r="BM94" i="1" s="1"/>
  <c r="BM128" i="1" s="1"/>
  <c r="ET47" i="1"/>
  <c r="ET94" i="1" s="1"/>
  <c r="ET128" i="1" s="1"/>
  <c r="ES47" i="1"/>
  <c r="ES94" i="1" s="1"/>
  <c r="ES128" i="1" s="1"/>
  <c r="BZ47" i="1"/>
  <c r="BZ94" i="1" s="1"/>
  <c r="BZ128" i="1" s="1"/>
  <c r="BY47" i="1"/>
  <c r="BY94" i="1" s="1"/>
  <c r="BY128" i="1" s="1"/>
  <c r="ER47" i="1"/>
  <c r="ER94" i="1" s="1"/>
  <c r="ER128" i="1" s="1"/>
  <c r="EQ47" i="1"/>
  <c r="EQ94" i="1" s="1"/>
  <c r="EQ128" i="1" s="1"/>
  <c r="V47" i="1"/>
  <c r="V94" i="1" s="1"/>
  <c r="V128" i="1" s="1"/>
  <c r="U47" i="1"/>
  <c r="U94" i="1" s="1"/>
  <c r="U128" i="1" s="1"/>
  <c r="BJ47" i="1"/>
  <c r="BJ94" i="1" s="1"/>
  <c r="BJ128" i="1" s="1"/>
  <c r="BI47" i="1"/>
  <c r="BI94" i="1" s="1"/>
  <c r="BI128" i="1" s="1"/>
  <c r="BH47" i="1"/>
  <c r="BH94" i="1" s="1"/>
  <c r="BH128" i="1" s="1"/>
  <c r="BG47" i="1"/>
  <c r="BG94" i="1" s="1"/>
  <c r="BG128" i="1" s="1"/>
  <c r="BB47" i="1"/>
  <c r="BB94" i="1" s="1"/>
  <c r="BB128" i="1" s="1"/>
  <c r="BA47" i="1"/>
  <c r="BA94" i="1" s="1"/>
  <c r="BA128" i="1" s="1"/>
  <c r="AL47" i="1"/>
  <c r="AL94" i="1" s="1"/>
  <c r="AL128" i="1" s="1"/>
  <c r="AK47" i="1"/>
  <c r="AK94" i="1" s="1"/>
  <c r="AK128" i="1" s="1"/>
  <c r="N47" i="1"/>
  <c r="N94" i="1" s="1"/>
  <c r="N128" i="1" s="1"/>
  <c r="M47" i="1"/>
  <c r="M94" i="1" s="1"/>
  <c r="M128" i="1" s="1"/>
  <c r="DV47" i="1"/>
  <c r="DV94" i="1" s="1"/>
  <c r="DV128" i="1" s="1"/>
  <c r="DU47" i="1"/>
  <c r="DU94" i="1" s="1"/>
  <c r="DU128" i="1" s="1"/>
  <c r="R47" i="1"/>
  <c r="R94" i="1" s="1"/>
  <c r="R128" i="1" s="1"/>
  <c r="Q47" i="1"/>
  <c r="Q94" i="1" s="1"/>
  <c r="Q128" i="1" s="1"/>
  <c r="J47" i="1"/>
  <c r="J94" i="1" s="1"/>
  <c r="J128" i="1" s="1"/>
  <c r="I47" i="1"/>
  <c r="I94" i="1" s="1"/>
  <c r="I128" i="1" s="1"/>
  <c r="P47" i="1"/>
  <c r="P94" i="1" s="1"/>
  <c r="P128" i="1" s="1"/>
  <c r="O47" i="1"/>
  <c r="O94" i="1" s="1"/>
  <c r="O128" i="1" s="1"/>
  <c r="Z47" i="1"/>
  <c r="Z94" i="1" s="1"/>
  <c r="Z128" i="1" s="1"/>
  <c r="Y47" i="1"/>
  <c r="Y94" i="1" s="1"/>
  <c r="Y128" i="1" s="1"/>
  <c r="H47" i="1"/>
  <c r="H94" i="1" s="1"/>
  <c r="H128" i="1" s="1"/>
  <c r="G47" i="1"/>
  <c r="G94" i="1" s="1"/>
  <c r="G128" i="1" s="1"/>
  <c r="F47" i="1"/>
  <c r="F94" i="1" s="1"/>
  <c r="F128" i="1" s="1"/>
  <c r="E47" i="1"/>
  <c r="E94" i="1" s="1"/>
  <c r="E128" i="1" s="1"/>
  <c r="CN33" i="1"/>
  <c r="CM33" i="1"/>
  <c r="ET33" i="1"/>
  <c r="DZ21" i="1"/>
  <c r="DY21" i="1"/>
  <c r="CN19" i="1"/>
  <c r="CM19" i="1"/>
  <c r="ET19" i="1"/>
  <c r="ES19" i="1"/>
  <c r="ES21" i="1" s="1"/>
  <c r="ET13" i="1"/>
  <c r="CN10" i="1"/>
  <c r="CM10" i="1"/>
  <c r="CN123" i="1" l="1"/>
  <c r="CM63" i="1"/>
  <c r="CM86" i="1" s="1"/>
  <c r="CM88" i="1" s="1"/>
  <c r="ES110" i="1"/>
  <c r="ES123" i="1" s="1"/>
  <c r="ET63" i="1"/>
  <c r="ET86" i="1" s="1"/>
  <c r="ET88" i="1" s="1"/>
  <c r="CM110" i="1"/>
  <c r="CM123" i="1" s="1"/>
  <c r="ET110" i="1"/>
  <c r="ET123" i="1" s="1"/>
  <c r="CM156" i="1"/>
  <c r="CM158" i="1" s="1"/>
  <c r="DY23" i="1"/>
  <c r="DY35" i="1" s="1"/>
  <c r="DY39" i="1" s="1"/>
  <c r="DY42" i="1" s="1"/>
  <c r="DY49" i="1" s="1"/>
  <c r="ES86" i="1"/>
  <c r="ES88" i="1" s="1"/>
  <c r="CN156" i="1"/>
  <c r="CN158" i="1" s="1"/>
  <c r="ES23" i="1"/>
  <c r="ES35" i="1" s="1"/>
  <c r="ES39" i="1" s="1"/>
  <c r="ES42" i="1" s="1"/>
  <c r="ES158" i="1"/>
  <c r="ET158" i="1"/>
  <c r="CM13" i="1"/>
  <c r="ET21" i="1"/>
  <c r="DZ23" i="1"/>
  <c r="DZ35" i="1" s="1"/>
  <c r="DZ39" i="1" s="1"/>
  <c r="CN86" i="1"/>
  <c r="CN88" i="1" s="1"/>
  <c r="CN13" i="1"/>
  <c r="DY56" i="1" l="1"/>
  <c r="CN21" i="1"/>
  <c r="ET23" i="1"/>
  <c r="ET35" i="1" s="1"/>
  <c r="ET39" i="1" s="1"/>
  <c r="DZ42" i="1"/>
  <c r="CM21" i="1"/>
  <c r="CM23" i="1" l="1"/>
  <c r="CM35" i="1" s="1"/>
  <c r="CM39" i="1" s="1"/>
  <c r="CM42" i="1" s="1"/>
  <c r="CN23" i="1"/>
  <c r="CN35" i="1" s="1"/>
  <c r="CN39" i="1" s="1"/>
  <c r="DZ49" i="1"/>
  <c r="DY63" i="1"/>
  <c r="ET42" i="1"/>
  <c r="DZ56" i="1" l="1"/>
  <c r="CN42" i="1"/>
  <c r="DY86" i="1"/>
  <c r="DY88" i="1" s="1"/>
  <c r="DZ63" i="1" l="1"/>
  <c r="DZ86" i="1" l="1"/>
  <c r="DZ88" i="1" s="1"/>
</calcChain>
</file>

<file path=xl/sharedStrings.xml><?xml version="1.0" encoding="utf-8"?>
<sst xmlns="http://schemas.openxmlformats.org/spreadsheetml/2006/main" count="370" uniqueCount="197">
  <si>
    <t>0000 - Reykjavíkurborg </t>
  </si>
  <si>
    <t>1000 - Kópavogsbær </t>
  </si>
  <si>
    <t>1100 - Seltjarnarneskaupstaður </t>
  </si>
  <si>
    <t>1300 - Garðabær </t>
  </si>
  <si>
    <t>1400 - Hafnarfjarðarkaupstaður </t>
  </si>
  <si>
    <t>1604 - Mosfellsbær </t>
  </si>
  <si>
    <t>1606 - Kjósarhreppur </t>
  </si>
  <si>
    <t>2000 - Reykjanesbær </t>
  </si>
  <si>
    <t>2300 - Grindavíkurbær </t>
  </si>
  <si>
    <t>2503 - Sandgerðisbær </t>
  </si>
  <si>
    <t>2504 - Sveitarfélagið Garður </t>
  </si>
  <si>
    <t>2506 - Sveitarfélagið Vogar </t>
  </si>
  <si>
    <t>3000 - Akraneskaupstaður </t>
  </si>
  <si>
    <t>3506 - Skorradalshreppur </t>
  </si>
  <si>
    <t>3709 - Grundarfjarðarbær </t>
  </si>
  <si>
    <t>3710 - Helgafellssveit </t>
  </si>
  <si>
    <t>3711 - Stykkishólmsbær </t>
  </si>
  <si>
    <t>3713 - Eyja- og Miklaholtshr. </t>
  </si>
  <si>
    <t>3714 - Snæfellsbær </t>
  </si>
  <si>
    <t>4100 - Bolungarvíkurkaupstaður </t>
  </si>
  <si>
    <t>4200 - Ísafjarðarbær </t>
  </si>
  <si>
    <t>4502 - Reykhólahreppur </t>
  </si>
  <si>
    <t>4604 - Tálknafjarðarhreppur </t>
  </si>
  <si>
    <t>4607 - Vesturbyggð </t>
  </si>
  <si>
    <t>4803 - Súðavíkurhreppur </t>
  </si>
  <si>
    <t>4901 - Árneshreppur </t>
  </si>
  <si>
    <t>4902 - Kaldrananeshreppur </t>
  </si>
  <si>
    <t>5200 - Sveitarfélagið Skagafjörður </t>
  </si>
  <si>
    <t>5508 - Húnaþing vestra </t>
  </si>
  <si>
    <t>5604 - Blönduósbær </t>
  </si>
  <si>
    <t>5609 - Sveitarfélagið Skagaströnd </t>
  </si>
  <si>
    <t>5611 - Skagabyggð </t>
  </si>
  <si>
    <t>5706 - Akrahreppur </t>
  </si>
  <si>
    <t>6400 - Dalvíkurbyggð </t>
  </si>
  <si>
    <t>6513 - Eyjafjarðarsveit </t>
  </si>
  <si>
    <t>6515 - Hörgársveit</t>
  </si>
  <si>
    <t>6601 - Svalbarðsstrandarhr. </t>
  </si>
  <si>
    <t>6602 - Grýtubakkahreppur </t>
  </si>
  <si>
    <t>6607 - Skútustaðahreppur </t>
  </si>
  <si>
    <t>6611 - Tjörneshreppur </t>
  </si>
  <si>
    <t>6612 - Þingeyjarsveit </t>
  </si>
  <si>
    <t>6706 - Svalbarðshreppur </t>
  </si>
  <si>
    <t>7000 - Seyðisfjarðarkaupstaður </t>
  </si>
  <si>
    <t>7502 - Vopnafjarðarhreppur </t>
  </si>
  <si>
    <t>7505 - Fljótsdalshreppur </t>
  </si>
  <si>
    <t>7509 - Borgarfjarðarhreppur </t>
  </si>
  <si>
    <t>7613 - Breiðdalshreppur </t>
  </si>
  <si>
    <t>7617 - Djúpavogshreppur </t>
  </si>
  <si>
    <t>7708 - Sveitarfélagið Hornafjörður </t>
  </si>
  <si>
    <t>8000 - Vestmannaeyjabær </t>
  </si>
  <si>
    <t>8200 - Sveitarfélagið Árborg </t>
  </si>
  <si>
    <t>8508 - Mýrdalshreppur </t>
  </si>
  <si>
    <t>8509 - Skaftárhreppur </t>
  </si>
  <si>
    <t>8610 - Ásahreppur </t>
  </si>
  <si>
    <t>8613 - Rangárþing eystra </t>
  </si>
  <si>
    <t>8614 - Rangárþing ytra </t>
  </si>
  <si>
    <t>8710 - Hrunamannahreppur </t>
  </si>
  <si>
    <t>8716 - Hveragerðisbær </t>
  </si>
  <si>
    <t>8717 - Sveitarfélagið Ölfus </t>
  </si>
  <si>
    <t>8719 - Grímsnes- og Grafningshr. </t>
  </si>
  <si>
    <t>8720 - Skeiða- og Gnúpverjahreppur </t>
  </si>
  <si>
    <t>8721 - Bláskógabyggð </t>
  </si>
  <si>
    <t>3511 - Hvalfjarðarsveit </t>
  </si>
  <si>
    <t>3609 - Borgarbyggð </t>
  </si>
  <si>
    <t>3811 - Dalabyggð </t>
  </si>
  <si>
    <t>4911 - Strandabyggð </t>
  </si>
  <si>
    <t>5612 - Húnavatnshreppur </t>
  </si>
  <si>
    <t>6000 - Akureyrarkaupstaður </t>
  </si>
  <si>
    <t>6100 - Norðurþing </t>
  </si>
  <si>
    <t>6250 - Fjallabyggð </t>
  </si>
  <si>
    <t>6709 - Langanesbyggð </t>
  </si>
  <si>
    <t>7300 - Fjarðabyggð </t>
  </si>
  <si>
    <t>7620 - Fljótsdalshérað </t>
  </si>
  <si>
    <t>8722 - Flóahreppur </t>
  </si>
  <si>
    <t>mkr.</t>
  </si>
  <si>
    <t>Rekstrarreikningur</t>
  </si>
  <si>
    <t>A-hluti</t>
  </si>
  <si>
    <t>Samstæða</t>
  </si>
  <si>
    <t>Rekstrartekjur</t>
  </si>
  <si>
    <t>Skatttekjur</t>
  </si>
  <si>
    <t>Framlög jöfnunarsjóðs</t>
  </si>
  <si>
    <t>Þjónustutekjur og aðrar tekjur</t>
  </si>
  <si>
    <t>Rekstrargjöld</t>
  </si>
  <si>
    <t>Laun og launatengd gjöld</t>
  </si>
  <si>
    <t>Annar rekstrarkostnaður</t>
  </si>
  <si>
    <t>Breyting lífeyrisskuldbindinga</t>
  </si>
  <si>
    <t>Framlegð frá rekstri ( EBITDA )</t>
  </si>
  <si>
    <t>Afskriftir</t>
  </si>
  <si>
    <t>Rekstrarniðurstaða fyrir fjármagnsliði</t>
  </si>
  <si>
    <t>Fjármunatekjur og (fjármagnsgjöld)</t>
  </si>
  <si>
    <t>Fjármuna- og verðbótatekjur</t>
  </si>
  <si>
    <t>Fjármagns- og verðbótagjöld</t>
  </si>
  <si>
    <t>Innri vextir</t>
  </si>
  <si>
    <t>Gengismunur</t>
  </si>
  <si>
    <t>Söluhagnaður</t>
  </si>
  <si>
    <t>Aðrir liðir</t>
  </si>
  <si>
    <t>Arður af eignarhlutum</t>
  </si>
  <si>
    <t>Rekstrarniðurstaða skatta og áhrif hlutdeildarfélaga</t>
  </si>
  <si>
    <t>Skattar</t>
  </si>
  <si>
    <t xml:space="preserve">Hlutdeild í afkomu </t>
  </si>
  <si>
    <t>Rekstrarniðurstaða fyrir óreglulega liði</t>
  </si>
  <si>
    <t>Óreglulegir liðir   tekjur (gjöld)</t>
  </si>
  <si>
    <t>Rekstrarniðurstaða</t>
  </si>
  <si>
    <t>Sjóðstreymi</t>
  </si>
  <si>
    <t>Rekstrarhreyfingar</t>
  </si>
  <si>
    <t>Rekstrarniðurst. samkvæmt rekstrarreikningi</t>
  </si>
  <si>
    <t>Reiknaðar afskriftir</t>
  </si>
  <si>
    <t>Verðbætur og gengismunur</t>
  </si>
  <si>
    <t>(Hagnaður), tap af sölu rekstrarfjármuna</t>
  </si>
  <si>
    <t>Framlög frá eigin sjóðum</t>
  </si>
  <si>
    <t>Breytingar á skuldbindingum</t>
  </si>
  <si>
    <t>Veltufé frá rekstri</t>
  </si>
  <si>
    <t>Br. á rekstrartengdum eignum og skuldum</t>
  </si>
  <si>
    <t>Birgðir, hækkun</t>
  </si>
  <si>
    <t>Óinnheimtar tekjur, lækkun (hækkun)</t>
  </si>
  <si>
    <t>Aðrar skammtímakröfur, lækkun (hækkun)</t>
  </si>
  <si>
    <t>Skammtímaskuldir, hækkun (lækkun)</t>
  </si>
  <si>
    <t>Handbært fé frá rekstri</t>
  </si>
  <si>
    <t>Fjárfestingarhreyfingar</t>
  </si>
  <si>
    <t>Fjárfresting í varanlegum rekstrarfjármunum</t>
  </si>
  <si>
    <t>Söluverð seldra rekstrarfjármuna</t>
  </si>
  <si>
    <t>Eignarhlutir í félögum, breyting</t>
  </si>
  <si>
    <t>Langtímakröfur, breyting</t>
  </si>
  <si>
    <t>Langtímakröfur við eigin fyrirtæki, breyting</t>
  </si>
  <si>
    <t>Fjármögnunarhreyfingar</t>
  </si>
  <si>
    <t>Framlög frá eigin fyrirtækjum</t>
  </si>
  <si>
    <t>Viðskiptastaða eigin fyrirtækja, breyting</t>
  </si>
  <si>
    <t>Tekin ný langtímalán</t>
  </si>
  <si>
    <t>Afborganir langtímalána</t>
  </si>
  <si>
    <t>Afborganir leiguskulda</t>
  </si>
  <si>
    <t>Lagtímask. Við eigin fyrirtæki, breyting</t>
  </si>
  <si>
    <t>Skammtímalán, breyting</t>
  </si>
  <si>
    <t>Afborganir skuldbindinga</t>
  </si>
  <si>
    <t>Breyting á handbæru fé</t>
  </si>
  <si>
    <t>Handbært fé í ársbyrjun</t>
  </si>
  <si>
    <t>Handbært fé í árslok</t>
  </si>
  <si>
    <t>Efnahagsreikningur</t>
  </si>
  <si>
    <t>Eignir</t>
  </si>
  <si>
    <t>Fastafjármunir</t>
  </si>
  <si>
    <t>Varanlegir rekstrarfjármunir</t>
  </si>
  <si>
    <t>Fasteignir, lóðir og fasteignaréttindi</t>
  </si>
  <si>
    <t>Veitukerfi, hafnarmannvirki og gatnakerfi</t>
  </si>
  <si>
    <t>Vélar, tæki, áhöld og búnaður</t>
  </si>
  <si>
    <t>Leigueignir</t>
  </si>
  <si>
    <t>Áhættufjármunir og langtímakröfur</t>
  </si>
  <si>
    <t>Eignarhlutir í öðrum félögum</t>
  </si>
  <si>
    <t>Eignarhlutir í byggðasamlögum</t>
  </si>
  <si>
    <t>Eignarhlutir í tengdum félögum</t>
  </si>
  <si>
    <t>Langtímakröfur</t>
  </si>
  <si>
    <t>Annað</t>
  </si>
  <si>
    <t>Langtímakröfur á eigin fyrirtæki</t>
  </si>
  <si>
    <t>Veltufjármunir</t>
  </si>
  <si>
    <t>Birgðir</t>
  </si>
  <si>
    <t>Óinnheimtar tekjur</t>
  </si>
  <si>
    <t>Skammtímakröfur á eigin fyrirtæki</t>
  </si>
  <si>
    <t>Aðrar skammtímakröfur</t>
  </si>
  <si>
    <t>Næsta árs afborganir langtímakrafna</t>
  </si>
  <si>
    <t>N. árs afb. langtímakrafna af eigin fyrirtækjum</t>
  </si>
  <si>
    <t>Skammtímaverðbréf</t>
  </si>
  <si>
    <t>Markaðsverðbréf</t>
  </si>
  <si>
    <t>Handbært fé</t>
  </si>
  <si>
    <t>Eignir samtals</t>
  </si>
  <si>
    <t>Skuldir og eigið fé</t>
  </si>
  <si>
    <t>Eigið fé</t>
  </si>
  <si>
    <t>Eiginfjárreikningar</t>
  </si>
  <si>
    <t>Hlutdeild minnihluta</t>
  </si>
  <si>
    <t>Hlutafé</t>
  </si>
  <si>
    <t>Skuldbindingar</t>
  </si>
  <si>
    <t>Lífeyrisskuldbindingar</t>
  </si>
  <si>
    <t>Aðrar skuldbindingar</t>
  </si>
  <si>
    <t>Langtímaskuldir</t>
  </si>
  <si>
    <t>Skuldir við lánastofnanir</t>
  </si>
  <si>
    <t>Leiguskuldir</t>
  </si>
  <si>
    <t>Skuldir við eigin fyrirtæki</t>
  </si>
  <si>
    <t>Aðrar langtímaskuldir</t>
  </si>
  <si>
    <t>Skammtímaskuldir</t>
  </si>
  <si>
    <t>Viðskiptaskuldir</t>
  </si>
  <si>
    <t>Næsta árs afborganir langtímaskulda</t>
  </si>
  <si>
    <t>Næsta árs afborganir leiguskulda</t>
  </si>
  <si>
    <t>N. árs afb. langt.sk. við eigin fyrirtæki</t>
  </si>
  <si>
    <t>Fyrirframgreiðslur</t>
  </si>
  <si>
    <t>Aðrar skammtímaskuldir</t>
  </si>
  <si>
    <t>Óvenjulegar skammtímaskuldir</t>
  </si>
  <si>
    <t>Heildarskuldir og skuldbindingar</t>
  </si>
  <si>
    <t>Skuldir og eigið fé samtals</t>
  </si>
  <si>
    <t>Skuldaviðmið ( með undanþágum )  áætlað</t>
  </si>
  <si>
    <t xml:space="preserve">Skuldahlutfall  ( án undanþágur ) áætlað </t>
  </si>
  <si>
    <t>Fjárhagsáætlanir sveitarfélaga fyrir árið 2018</t>
  </si>
  <si>
    <t>Vantar upplýsingar</t>
  </si>
  <si>
    <t>Var í ársreikningi árið 2016</t>
  </si>
  <si>
    <t xml:space="preserve">        Hafa ekki skilað </t>
  </si>
  <si>
    <t xml:space="preserve">     fjárhagsáætlun 2018</t>
  </si>
  <si>
    <t xml:space="preserve">    fjárhagsáætlun 2018</t>
  </si>
  <si>
    <t>Undanþága vegna OR</t>
  </si>
  <si>
    <t>Raðað eftir fjölda íbúa</t>
  </si>
  <si>
    <t>Sveitarfélögin samtals</t>
  </si>
  <si>
    <t xml:space="preserve">      Hafa ekki skilað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</si>
</sst>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*."/>
    <numFmt numFmtId="165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Optima"/>
      <family val="2"/>
    </font>
    <font>
      <b/>
      <sz val="10"/>
      <color rgb="FF000080"/>
      <name val="Optima"/>
      <family val="2"/>
    </font>
    <font>
      <b/>
      <sz val="10"/>
      <color rgb="FF000000"/>
      <name val="Optima"/>
      <family val="2"/>
    </font>
    <font>
      <sz val="10"/>
      <name val="Optima"/>
    </font>
    <font>
      <sz val="10"/>
      <color rgb="FF000000"/>
      <name val="Optima"/>
    </font>
    <font>
      <b/>
      <sz val="14"/>
      <name val="Optima"/>
    </font>
    <font>
      <b/>
      <sz val="9"/>
      <name val="Optima"/>
      <family val="2"/>
    </font>
    <font>
      <b/>
      <i/>
      <sz val="10"/>
      <color rgb="FF000000"/>
      <name val="Optima"/>
    </font>
    <font>
      <b/>
      <sz val="10"/>
      <color rgb="FF0000FF"/>
      <name val="Optima"/>
    </font>
    <font>
      <b/>
      <sz val="10"/>
      <color rgb="FF3366FF"/>
      <name val="Optima"/>
    </font>
    <font>
      <sz val="10"/>
      <color rgb="FF000000"/>
      <name val="Optima"/>
      <family val="2"/>
    </font>
    <font>
      <b/>
      <sz val="10"/>
      <color rgb="FF000000"/>
      <name val="Optima"/>
    </font>
    <font>
      <b/>
      <sz val="10"/>
      <name val="Optima"/>
    </font>
    <font>
      <i/>
      <sz val="10"/>
      <color rgb="FF000000"/>
      <name val="Optima"/>
    </font>
    <font>
      <b/>
      <sz val="12"/>
      <color rgb="FF000000"/>
      <name val="Optima"/>
      <family val="2"/>
    </font>
    <font>
      <b/>
      <sz val="12"/>
      <color theme="1"/>
      <name val="Optima"/>
    </font>
    <font>
      <b/>
      <sz val="10"/>
      <color theme="1"/>
      <name val="Optima"/>
    </font>
  </fonts>
  <fills count="6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Fill="1" applyBorder="1"/>
    <xf numFmtId="0" fontId="2" fillId="2" borderId="0" xfId="0" applyFont="1" applyFill="1" applyBorder="1"/>
    <xf numFmtId="0" fontId="5" fillId="0" borderId="0" xfId="0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4" fontId="2" fillId="0" borderId="0" xfId="0" applyNumberFormat="1" applyFont="1" applyFill="1" applyBorder="1"/>
    <xf numFmtId="1" fontId="2" fillId="0" borderId="0" xfId="0" applyNumberFormat="1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 indent="1"/>
    </xf>
    <xf numFmtId="165" fontId="12" fillId="0" borderId="0" xfId="1" applyNumberFormat="1" applyFont="1" applyFill="1" applyBorder="1"/>
    <xf numFmtId="3" fontId="6" fillId="0" borderId="0" xfId="0" applyNumberFormat="1" applyFont="1" applyFill="1" applyBorder="1" applyAlignment="1">
      <alignment horizontal="right" vertical="center" wrapText="1"/>
    </xf>
    <xf numFmtId="165" fontId="6" fillId="2" borderId="0" xfId="1" applyNumberFormat="1" applyFont="1" applyFill="1" applyBorder="1" applyAlignment="1">
      <alignment horizontal="right" vertical="center" wrapText="1"/>
    </xf>
    <xf numFmtId="164" fontId="13" fillId="0" borderId="0" xfId="0" applyNumberFormat="1" applyFont="1" applyFill="1" applyBorder="1"/>
    <xf numFmtId="164" fontId="5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right" vertical="center" wrapText="1" indent="1"/>
    </xf>
    <xf numFmtId="164" fontId="14" fillId="0" borderId="0" xfId="0" applyNumberFormat="1" applyFont="1" applyFill="1" applyBorder="1"/>
    <xf numFmtId="3" fontId="6" fillId="2" borderId="1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top" wrapText="1" indent="1"/>
    </xf>
    <xf numFmtId="0" fontId="6" fillId="0" borderId="0" xfId="0" applyFont="1" applyFill="1" applyBorder="1"/>
    <xf numFmtId="0" fontId="6" fillId="2" borderId="0" xfId="0" applyFont="1" applyFill="1" applyBorder="1"/>
    <xf numFmtId="3" fontId="6" fillId="0" borderId="3" xfId="0" applyNumberFormat="1" applyFont="1" applyFill="1" applyBorder="1"/>
    <xf numFmtId="3" fontId="6" fillId="2" borderId="3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/>
    <xf numFmtId="0" fontId="12" fillId="2" borderId="0" xfId="0" applyFont="1" applyFill="1" applyBorder="1"/>
    <xf numFmtId="0" fontId="2" fillId="0" borderId="0" xfId="0" applyFont="1" applyFill="1" applyBorder="1" applyAlignment="1">
      <alignment horizontal="right"/>
    </xf>
    <xf numFmtId="3" fontId="6" fillId="0" borderId="0" xfId="0" applyNumberFormat="1" applyFont="1" applyFill="1" applyBorder="1"/>
    <xf numFmtId="3" fontId="6" fillId="2" borderId="0" xfId="0" applyNumberFormat="1" applyFont="1" applyFill="1" applyBorder="1"/>
    <xf numFmtId="3" fontId="4" fillId="3" borderId="0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right" vertical="center" wrapText="1" indent="1"/>
    </xf>
    <xf numFmtId="3" fontId="6" fillId="3" borderId="2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/>
    <xf numFmtId="3" fontId="6" fillId="3" borderId="1" xfId="0" applyNumberFormat="1" applyFont="1" applyFill="1" applyBorder="1" applyAlignment="1">
      <alignment horizontal="right" vertical="center" wrapText="1"/>
    </xf>
    <xf numFmtId="3" fontId="6" fillId="2" borderId="3" xfId="0" applyNumberFormat="1" applyFont="1" applyFill="1" applyBorder="1"/>
    <xf numFmtId="0" fontId="16" fillId="3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/>
    <xf numFmtId="0" fontId="16" fillId="0" borderId="0" xfId="0" applyFont="1" applyFill="1" applyBorder="1" applyAlignment="1">
      <alignment horizontal="left" vertical="center" wrapText="1" indent="1"/>
    </xf>
    <xf numFmtId="3" fontId="6" fillId="0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 indent="1"/>
    </xf>
    <xf numFmtId="3" fontId="12" fillId="0" borderId="0" xfId="0" applyNumberFormat="1" applyFont="1" applyFill="1" applyBorder="1"/>
    <xf numFmtId="3" fontId="2" fillId="2" borderId="0" xfId="0" applyNumberFormat="1" applyFont="1" applyFill="1" applyBorder="1"/>
    <xf numFmtId="9" fontId="12" fillId="0" borderId="0" xfId="1" applyFont="1" applyFill="1" applyBorder="1"/>
    <xf numFmtId="9" fontId="12" fillId="2" borderId="0" xfId="1" applyFont="1" applyFill="1" applyBorder="1"/>
    <xf numFmtId="9" fontId="2" fillId="0" borderId="0" xfId="0" applyNumberFormat="1" applyFont="1" applyFill="1" applyBorder="1"/>
    <xf numFmtId="0" fontId="17" fillId="0" borderId="0" xfId="0" applyFont="1" applyFill="1" applyBorder="1"/>
    <xf numFmtId="0" fontId="2" fillId="0" borderId="0" xfId="0" applyFont="1" applyFill="1" applyBorder="1" applyAlignment="1"/>
    <xf numFmtId="0" fontId="2" fillId="0" borderId="4" xfId="0" applyFont="1" applyFill="1" applyBorder="1"/>
    <xf numFmtId="0" fontId="8" fillId="3" borderId="5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3" fontId="6" fillId="0" borderId="6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3" borderId="5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/>
    <xf numFmtId="3" fontId="6" fillId="0" borderId="7" xfId="0" applyNumberFormat="1" applyFont="1" applyFill="1" applyBorder="1"/>
    <xf numFmtId="0" fontId="12" fillId="0" borderId="4" xfId="0" applyFont="1" applyFill="1" applyBorder="1"/>
    <xf numFmtId="3" fontId="6" fillId="0" borderId="4" xfId="0" applyNumberFormat="1" applyFont="1" applyFill="1" applyBorder="1"/>
    <xf numFmtId="3" fontId="4" fillId="3" borderId="4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/>
    <xf numFmtId="9" fontId="12" fillId="0" borderId="4" xfId="1" applyFont="1" applyFill="1" applyBorder="1"/>
    <xf numFmtId="0" fontId="18" fillId="0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168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28" sqref="A128"/>
    </sheetView>
  </sheetViews>
  <sheetFormatPr defaultRowHeight="15"/>
  <cols>
    <col min="1" max="1" width="50.28515625" style="1" customWidth="1"/>
    <col min="2" max="2" width="10.140625" style="1" customWidth="1"/>
    <col min="3" max="3" width="11.7109375" style="1" customWidth="1"/>
    <col min="4" max="4" width="6.140625" style="1" customWidth="1"/>
    <col min="5" max="152" width="10.140625" style="1" customWidth="1"/>
    <col min="155" max="155" width="11.140625" style="1" customWidth="1"/>
    <col min="156" max="156" width="10" style="1" customWidth="1"/>
    <col min="157" max="159" width="9.140625" style="1" customWidth="1"/>
    <col min="160" max="16384" width="9.140625" style="1"/>
  </cols>
  <sheetData>
    <row r="2" spans="1:170" ht="15.75">
      <c r="A2" s="58" t="s">
        <v>187</v>
      </c>
    </row>
    <row r="3" spans="1:170">
      <c r="EQ3" s="33" t="s">
        <v>190</v>
      </c>
    </row>
    <row r="4" spans="1:170">
      <c r="EQ4" s="33" t="s">
        <v>192</v>
      </c>
    </row>
    <row r="5" spans="1:170">
      <c r="A5" s="77" t="s">
        <v>194</v>
      </c>
      <c r="B5" s="37"/>
      <c r="C5" s="37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</row>
    <row r="6" spans="1:170" s="59" customFormat="1" ht="26.25" customHeight="1">
      <c r="B6" s="80" t="s">
        <v>195</v>
      </c>
      <c r="C6" s="81"/>
      <c r="D6" s="1"/>
      <c r="E6" s="78" t="s">
        <v>0</v>
      </c>
      <c r="F6" s="79"/>
      <c r="G6" s="78" t="s">
        <v>1</v>
      </c>
      <c r="H6" s="79"/>
      <c r="I6" s="78" t="s">
        <v>4</v>
      </c>
      <c r="J6" s="79"/>
      <c r="K6" s="78" t="s">
        <v>67</v>
      </c>
      <c r="L6" s="79"/>
      <c r="M6" s="78" t="s">
        <v>7</v>
      </c>
      <c r="N6" s="79"/>
      <c r="O6" s="82" t="s">
        <v>3</v>
      </c>
      <c r="P6" s="83"/>
      <c r="Q6" s="78" t="s">
        <v>5</v>
      </c>
      <c r="R6" s="79"/>
      <c r="S6" s="78" t="s">
        <v>50</v>
      </c>
      <c r="T6" s="79"/>
      <c r="U6" s="78" t="s">
        <v>12</v>
      </c>
      <c r="V6" s="79"/>
      <c r="W6" s="78" t="s">
        <v>71</v>
      </c>
      <c r="X6" s="79"/>
      <c r="Y6" s="82" t="s">
        <v>2</v>
      </c>
      <c r="Z6" s="83"/>
      <c r="AA6" s="78" t="s">
        <v>49</v>
      </c>
      <c r="AB6" s="79"/>
      <c r="AC6" s="78" t="s">
        <v>27</v>
      </c>
      <c r="AD6" s="79"/>
      <c r="AE6" s="78" t="s">
        <v>63</v>
      </c>
      <c r="AF6" s="79"/>
      <c r="AG6" s="78" t="s">
        <v>20</v>
      </c>
      <c r="AH6" s="79"/>
      <c r="AI6" s="82" t="s">
        <v>72</v>
      </c>
      <c r="AJ6" s="83"/>
      <c r="AK6" s="78" t="s">
        <v>8</v>
      </c>
      <c r="AL6" s="79"/>
      <c r="AM6" s="78" t="s">
        <v>68</v>
      </c>
      <c r="AN6" s="79"/>
      <c r="AO6" s="78" t="s">
        <v>57</v>
      </c>
      <c r="AP6" s="79"/>
      <c r="AQ6" s="78" t="s">
        <v>48</v>
      </c>
      <c r="AR6" s="79"/>
      <c r="AS6" s="78" t="s">
        <v>69</v>
      </c>
      <c r="AT6" s="79"/>
      <c r="AU6" s="82" t="s">
        <v>58</v>
      </c>
      <c r="AV6" s="83"/>
      <c r="AW6" s="78" t="s">
        <v>33</v>
      </c>
      <c r="AX6" s="79"/>
      <c r="AY6" s="78" t="s">
        <v>54</v>
      </c>
      <c r="AZ6" s="79"/>
      <c r="BA6" s="78" t="s">
        <v>9</v>
      </c>
      <c r="BB6" s="79"/>
      <c r="BC6" s="78" t="s">
        <v>18</v>
      </c>
      <c r="BD6" s="79"/>
      <c r="BE6" s="82" t="s">
        <v>55</v>
      </c>
      <c r="BF6" s="83"/>
      <c r="BG6" s="78" t="s">
        <v>10</v>
      </c>
      <c r="BH6" s="79"/>
      <c r="BI6" s="78" t="s">
        <v>11</v>
      </c>
      <c r="BJ6" s="79"/>
      <c r="BK6" s="78" t="s">
        <v>28</v>
      </c>
      <c r="BL6" s="79"/>
      <c r="BM6" s="78" t="s">
        <v>16</v>
      </c>
      <c r="BN6" s="79"/>
      <c r="BO6" s="78" t="s">
        <v>23</v>
      </c>
      <c r="BP6" s="79"/>
      <c r="BQ6" s="82" t="s">
        <v>61</v>
      </c>
      <c r="BR6" s="83"/>
      <c r="BS6" s="78" t="s">
        <v>34</v>
      </c>
      <c r="BT6" s="79"/>
      <c r="BU6" s="78" t="s">
        <v>40</v>
      </c>
      <c r="BV6" s="79"/>
      <c r="BW6" s="78" t="s">
        <v>19</v>
      </c>
      <c r="BX6" s="79"/>
      <c r="BY6" s="78" t="s">
        <v>14</v>
      </c>
      <c r="BZ6" s="79"/>
      <c r="CA6" s="78" t="s">
        <v>29</v>
      </c>
      <c r="CB6" s="79"/>
      <c r="CC6" s="82" t="s">
        <v>56</v>
      </c>
      <c r="CD6" s="83"/>
      <c r="CE6" s="78" t="s">
        <v>64</v>
      </c>
      <c r="CF6" s="79"/>
      <c r="CG6" s="78" t="s">
        <v>42</v>
      </c>
      <c r="CH6" s="79"/>
      <c r="CI6" s="78" t="s">
        <v>73</v>
      </c>
      <c r="CJ6" s="79"/>
      <c r="CK6" s="78" t="s">
        <v>43</v>
      </c>
      <c r="CL6" s="79"/>
      <c r="CM6" s="82" t="s">
        <v>62</v>
      </c>
      <c r="CN6" s="83"/>
      <c r="CO6" s="78" t="s">
        <v>60</v>
      </c>
      <c r="CP6" s="79"/>
      <c r="CQ6" s="78" t="s">
        <v>35</v>
      </c>
      <c r="CR6" s="79"/>
      <c r="CS6" s="78" t="s">
        <v>51</v>
      </c>
      <c r="CT6" s="79"/>
      <c r="CU6" s="78" t="s">
        <v>70</v>
      </c>
      <c r="CV6" s="79"/>
      <c r="CW6" s="78" t="s">
        <v>30</v>
      </c>
      <c r="CX6" s="79"/>
      <c r="CY6" s="82" t="s">
        <v>52</v>
      </c>
      <c r="CZ6" s="83"/>
      <c r="DA6" s="78" t="s">
        <v>65</v>
      </c>
      <c r="DB6" s="79"/>
      <c r="DC6" s="78" t="s">
        <v>59</v>
      </c>
      <c r="DD6" s="79"/>
      <c r="DE6" s="78" t="s">
        <v>47</v>
      </c>
      <c r="DF6" s="79"/>
      <c r="DG6" s="78" t="s">
        <v>36</v>
      </c>
      <c r="DH6" s="79"/>
      <c r="DI6" s="78" t="s">
        <v>38</v>
      </c>
      <c r="DJ6" s="79"/>
      <c r="DK6" s="82" t="s">
        <v>66</v>
      </c>
      <c r="DL6" s="83"/>
      <c r="DM6" s="78" t="s">
        <v>37</v>
      </c>
      <c r="DN6" s="79"/>
      <c r="DO6" s="78" t="s">
        <v>21</v>
      </c>
      <c r="DP6" s="79"/>
      <c r="DQ6" s="78" t="s">
        <v>53</v>
      </c>
      <c r="DR6" s="79"/>
      <c r="DS6" s="78" t="s">
        <v>22</v>
      </c>
      <c r="DT6" s="79"/>
      <c r="DU6" s="78" t="s">
        <v>6</v>
      </c>
      <c r="DV6" s="79"/>
      <c r="DW6" s="82" t="s">
        <v>32</v>
      </c>
      <c r="DX6" s="83"/>
      <c r="DY6" s="78" t="s">
        <v>24</v>
      </c>
      <c r="DZ6" s="79"/>
      <c r="EA6" s="78" t="s">
        <v>46</v>
      </c>
      <c r="EB6" s="79"/>
      <c r="EC6" s="78" t="s">
        <v>17</v>
      </c>
      <c r="ED6" s="79"/>
      <c r="EE6" s="78" t="s">
        <v>45</v>
      </c>
      <c r="EF6" s="79"/>
      <c r="EG6" s="78" t="s">
        <v>26</v>
      </c>
      <c r="EH6" s="79"/>
      <c r="EI6" s="82" t="s">
        <v>31</v>
      </c>
      <c r="EJ6" s="83"/>
      <c r="EK6" s="78" t="s">
        <v>41</v>
      </c>
      <c r="EL6" s="79"/>
      <c r="EM6" s="78" t="s">
        <v>44</v>
      </c>
      <c r="EN6" s="79"/>
      <c r="EO6" s="78" t="s">
        <v>39</v>
      </c>
      <c r="EP6" s="79"/>
      <c r="EQ6" s="78" t="s">
        <v>13</v>
      </c>
      <c r="ER6" s="79"/>
      <c r="ES6" s="78" t="s">
        <v>15</v>
      </c>
      <c r="ET6" s="79"/>
      <c r="EU6" s="78" t="s">
        <v>25</v>
      </c>
      <c r="EV6" s="79"/>
    </row>
    <row r="7" spans="1:170">
      <c r="A7" s="3" t="s">
        <v>74</v>
      </c>
      <c r="B7" s="2"/>
      <c r="C7" s="2"/>
      <c r="D7" s="4"/>
      <c r="E7" s="4"/>
      <c r="O7" s="60"/>
      <c r="Y7" s="60"/>
      <c r="AI7" s="60"/>
      <c r="AU7" s="60"/>
      <c r="BE7" s="60"/>
      <c r="BQ7" s="60"/>
      <c r="CC7" s="60"/>
      <c r="CM7" s="60"/>
      <c r="CY7" s="60"/>
      <c r="DK7" s="60"/>
      <c r="DW7" s="60"/>
      <c r="EI7" s="60"/>
    </row>
    <row r="8" spans="1:170" ht="18">
      <c r="A8" s="5" t="s">
        <v>75</v>
      </c>
      <c r="B8" s="7" t="s">
        <v>76</v>
      </c>
      <c r="C8" s="7" t="s">
        <v>77</v>
      </c>
      <c r="D8" s="6"/>
      <c r="E8" s="6" t="s">
        <v>76</v>
      </c>
      <c r="F8" s="6" t="s">
        <v>77</v>
      </c>
      <c r="G8" s="6" t="s">
        <v>76</v>
      </c>
      <c r="H8" s="6" t="s">
        <v>77</v>
      </c>
      <c r="I8" s="6" t="s">
        <v>76</v>
      </c>
      <c r="J8" s="6" t="s">
        <v>77</v>
      </c>
      <c r="K8" s="6" t="s">
        <v>76</v>
      </c>
      <c r="L8" s="6" t="s">
        <v>77</v>
      </c>
      <c r="M8" s="6" t="s">
        <v>76</v>
      </c>
      <c r="N8" s="6" t="s">
        <v>77</v>
      </c>
      <c r="O8" s="61" t="s">
        <v>76</v>
      </c>
      <c r="P8" s="6" t="s">
        <v>77</v>
      </c>
      <c r="Q8" s="6" t="s">
        <v>76</v>
      </c>
      <c r="R8" s="6" t="s">
        <v>77</v>
      </c>
      <c r="S8" s="6" t="s">
        <v>76</v>
      </c>
      <c r="T8" s="6" t="s">
        <v>77</v>
      </c>
      <c r="U8" s="6" t="s">
        <v>76</v>
      </c>
      <c r="V8" s="6" t="s">
        <v>77</v>
      </c>
      <c r="W8" s="6" t="s">
        <v>76</v>
      </c>
      <c r="X8" s="6" t="s">
        <v>77</v>
      </c>
      <c r="Y8" s="61" t="s">
        <v>76</v>
      </c>
      <c r="Z8" s="6" t="s">
        <v>77</v>
      </c>
      <c r="AA8" s="6" t="s">
        <v>76</v>
      </c>
      <c r="AB8" s="6" t="s">
        <v>77</v>
      </c>
      <c r="AC8" s="6" t="s">
        <v>76</v>
      </c>
      <c r="AD8" s="6" t="s">
        <v>77</v>
      </c>
      <c r="AE8" s="6" t="s">
        <v>76</v>
      </c>
      <c r="AF8" s="6" t="s">
        <v>77</v>
      </c>
      <c r="AG8" s="6" t="s">
        <v>76</v>
      </c>
      <c r="AH8" s="6" t="s">
        <v>77</v>
      </c>
      <c r="AI8" s="61" t="s">
        <v>76</v>
      </c>
      <c r="AJ8" s="6" t="s">
        <v>77</v>
      </c>
      <c r="AK8" s="6" t="s">
        <v>76</v>
      </c>
      <c r="AL8" s="6" t="s">
        <v>77</v>
      </c>
      <c r="AM8" s="6" t="s">
        <v>76</v>
      </c>
      <c r="AN8" s="6" t="s">
        <v>77</v>
      </c>
      <c r="AO8" s="6" t="s">
        <v>76</v>
      </c>
      <c r="AP8" s="6" t="s">
        <v>77</v>
      </c>
      <c r="AQ8" s="6" t="s">
        <v>76</v>
      </c>
      <c r="AR8" s="6" t="s">
        <v>77</v>
      </c>
      <c r="AS8" s="6" t="s">
        <v>76</v>
      </c>
      <c r="AT8" s="6" t="s">
        <v>77</v>
      </c>
      <c r="AU8" s="61" t="s">
        <v>76</v>
      </c>
      <c r="AV8" s="6" t="s">
        <v>77</v>
      </c>
      <c r="AW8" s="6" t="s">
        <v>76</v>
      </c>
      <c r="AX8" s="6" t="s">
        <v>77</v>
      </c>
      <c r="AY8" s="6" t="s">
        <v>76</v>
      </c>
      <c r="AZ8" s="6" t="s">
        <v>77</v>
      </c>
      <c r="BA8" s="6" t="s">
        <v>76</v>
      </c>
      <c r="BB8" s="6" t="s">
        <v>77</v>
      </c>
      <c r="BC8" s="6" t="s">
        <v>76</v>
      </c>
      <c r="BD8" s="6" t="s">
        <v>77</v>
      </c>
      <c r="BE8" s="61" t="s">
        <v>76</v>
      </c>
      <c r="BF8" s="6" t="s">
        <v>77</v>
      </c>
      <c r="BG8" s="6" t="s">
        <v>76</v>
      </c>
      <c r="BH8" s="6" t="s">
        <v>77</v>
      </c>
      <c r="BI8" s="6" t="s">
        <v>76</v>
      </c>
      <c r="BJ8" s="6" t="s">
        <v>77</v>
      </c>
      <c r="BK8" s="6" t="s">
        <v>76</v>
      </c>
      <c r="BL8" s="6" t="s">
        <v>77</v>
      </c>
      <c r="BM8" s="6" t="s">
        <v>76</v>
      </c>
      <c r="BN8" s="6" t="s">
        <v>77</v>
      </c>
      <c r="BO8" s="6" t="s">
        <v>76</v>
      </c>
      <c r="BP8" s="6" t="s">
        <v>77</v>
      </c>
      <c r="BQ8" s="61" t="s">
        <v>76</v>
      </c>
      <c r="BR8" s="6" t="s">
        <v>77</v>
      </c>
      <c r="BS8" s="6" t="s">
        <v>76</v>
      </c>
      <c r="BT8" s="6" t="s">
        <v>77</v>
      </c>
      <c r="BU8" s="6" t="s">
        <v>76</v>
      </c>
      <c r="BV8" s="6" t="s">
        <v>77</v>
      </c>
      <c r="BW8" s="6" t="s">
        <v>76</v>
      </c>
      <c r="BX8" s="6" t="s">
        <v>77</v>
      </c>
      <c r="BY8" s="6" t="s">
        <v>76</v>
      </c>
      <c r="BZ8" s="6" t="s">
        <v>77</v>
      </c>
      <c r="CA8" s="6" t="s">
        <v>76</v>
      </c>
      <c r="CB8" s="6" t="s">
        <v>77</v>
      </c>
      <c r="CC8" s="61" t="s">
        <v>76</v>
      </c>
      <c r="CD8" s="6" t="s">
        <v>77</v>
      </c>
      <c r="CE8" s="6" t="s">
        <v>76</v>
      </c>
      <c r="CF8" s="6" t="s">
        <v>77</v>
      </c>
      <c r="CG8" s="6" t="s">
        <v>76</v>
      </c>
      <c r="CH8" s="6" t="s">
        <v>77</v>
      </c>
      <c r="CI8" s="6" t="s">
        <v>76</v>
      </c>
      <c r="CJ8" s="6" t="s">
        <v>77</v>
      </c>
      <c r="CK8" s="6" t="s">
        <v>76</v>
      </c>
      <c r="CL8" s="6" t="s">
        <v>77</v>
      </c>
      <c r="CM8" s="61" t="s">
        <v>76</v>
      </c>
      <c r="CN8" s="6" t="s">
        <v>77</v>
      </c>
      <c r="CO8" s="6" t="s">
        <v>76</v>
      </c>
      <c r="CP8" s="6" t="s">
        <v>77</v>
      </c>
      <c r="CQ8" s="6" t="s">
        <v>76</v>
      </c>
      <c r="CR8" s="6" t="s">
        <v>77</v>
      </c>
      <c r="CS8" s="6" t="s">
        <v>76</v>
      </c>
      <c r="CT8" s="6" t="s">
        <v>77</v>
      </c>
      <c r="CU8" s="6" t="s">
        <v>76</v>
      </c>
      <c r="CV8" s="6" t="s">
        <v>77</v>
      </c>
      <c r="CW8" s="6" t="s">
        <v>76</v>
      </c>
      <c r="CX8" s="6" t="s">
        <v>77</v>
      </c>
      <c r="CY8" s="61" t="s">
        <v>76</v>
      </c>
      <c r="CZ8" s="6" t="s">
        <v>77</v>
      </c>
      <c r="DA8" s="6" t="s">
        <v>76</v>
      </c>
      <c r="DB8" s="6" t="s">
        <v>77</v>
      </c>
      <c r="DC8" s="6" t="s">
        <v>76</v>
      </c>
      <c r="DD8" s="6" t="s">
        <v>77</v>
      </c>
      <c r="DE8" s="6" t="s">
        <v>76</v>
      </c>
      <c r="DF8" s="6" t="s">
        <v>77</v>
      </c>
      <c r="DG8" s="6" t="s">
        <v>76</v>
      </c>
      <c r="DH8" s="6" t="s">
        <v>77</v>
      </c>
      <c r="DI8" s="6" t="s">
        <v>76</v>
      </c>
      <c r="DJ8" s="6" t="s">
        <v>77</v>
      </c>
      <c r="DK8" s="61" t="s">
        <v>76</v>
      </c>
      <c r="DL8" s="6" t="s">
        <v>77</v>
      </c>
      <c r="DM8" s="6" t="s">
        <v>76</v>
      </c>
      <c r="DN8" s="6" t="s">
        <v>77</v>
      </c>
      <c r="DO8" s="6" t="s">
        <v>76</v>
      </c>
      <c r="DP8" s="6" t="s">
        <v>77</v>
      </c>
      <c r="DQ8" s="6" t="s">
        <v>76</v>
      </c>
      <c r="DR8" s="6" t="s">
        <v>77</v>
      </c>
      <c r="DS8" s="6" t="s">
        <v>76</v>
      </c>
      <c r="DT8" s="6" t="s">
        <v>77</v>
      </c>
      <c r="DU8" s="6" t="s">
        <v>76</v>
      </c>
      <c r="DV8" s="6" t="s">
        <v>77</v>
      </c>
      <c r="DW8" s="61" t="s">
        <v>76</v>
      </c>
      <c r="DX8" s="6" t="s">
        <v>77</v>
      </c>
      <c r="DY8" s="6" t="s">
        <v>76</v>
      </c>
      <c r="DZ8" s="6" t="s">
        <v>77</v>
      </c>
      <c r="EA8" s="6" t="s">
        <v>76</v>
      </c>
      <c r="EB8" s="6" t="s">
        <v>77</v>
      </c>
      <c r="EC8" s="6" t="s">
        <v>76</v>
      </c>
      <c r="ED8" s="6" t="s">
        <v>77</v>
      </c>
      <c r="EE8" s="6" t="s">
        <v>76</v>
      </c>
      <c r="EF8" s="6" t="s">
        <v>77</v>
      </c>
      <c r="EG8" s="6" t="s">
        <v>76</v>
      </c>
      <c r="EH8" s="6" t="s">
        <v>77</v>
      </c>
      <c r="EI8" s="61" t="s">
        <v>76</v>
      </c>
      <c r="EJ8" s="6" t="s">
        <v>77</v>
      </c>
      <c r="EK8" s="6" t="s">
        <v>76</v>
      </c>
      <c r="EL8" s="6" t="s">
        <v>77</v>
      </c>
      <c r="EM8" s="6" t="s">
        <v>76</v>
      </c>
      <c r="EN8" s="6" t="s">
        <v>77</v>
      </c>
      <c r="EO8" s="6" t="s">
        <v>76</v>
      </c>
      <c r="EP8" s="6" t="s">
        <v>77</v>
      </c>
      <c r="EQ8" s="6" t="s">
        <v>76</v>
      </c>
      <c r="ER8" s="6" t="s">
        <v>77</v>
      </c>
      <c r="ES8" s="6" t="s">
        <v>76</v>
      </c>
      <c r="ET8" s="6" t="s">
        <v>77</v>
      </c>
      <c r="EU8" s="6" t="s">
        <v>76</v>
      </c>
      <c r="EV8" s="6" t="s">
        <v>77</v>
      </c>
      <c r="EY8" s="8"/>
      <c r="EZ8" s="8"/>
    </row>
    <row r="9" spans="1:170">
      <c r="A9" s="9" t="s">
        <v>78</v>
      </c>
      <c r="B9" s="2"/>
      <c r="C9" s="2"/>
      <c r="O9" s="60"/>
      <c r="Y9" s="60"/>
      <c r="AI9" s="60"/>
      <c r="AU9" s="60"/>
      <c r="BE9" s="60"/>
      <c r="BQ9" s="60"/>
      <c r="CC9" s="60"/>
      <c r="CM9" s="60"/>
      <c r="CY9" s="60"/>
      <c r="DK9" s="60"/>
      <c r="DW9" s="60"/>
      <c r="EI9" s="60"/>
    </row>
    <row r="10" spans="1:170" ht="13.5" customHeight="1">
      <c r="A10" s="10" t="s">
        <v>79</v>
      </c>
      <c r="B10" s="12">
        <v>235958.24399999989</v>
      </c>
      <c r="C10" s="12">
        <v>235441.84299999999</v>
      </c>
      <c r="D10" s="4"/>
      <c r="E10" s="4">
        <v>90815.154999999999</v>
      </c>
      <c r="F10" s="4">
        <v>90815.154999999999</v>
      </c>
      <c r="G10" s="4">
        <v>24604.518</v>
      </c>
      <c r="H10" s="4">
        <v>24526.076000000001</v>
      </c>
      <c r="I10" s="4">
        <v>19641.526999999998</v>
      </c>
      <c r="J10" s="4">
        <v>19635.665000000001</v>
      </c>
      <c r="K10" s="4">
        <v>11977</v>
      </c>
      <c r="L10" s="4">
        <v>11870</v>
      </c>
      <c r="M10" s="4">
        <v>10205</v>
      </c>
      <c r="N10" s="4">
        <v>10109.933999999999</v>
      </c>
      <c r="O10" s="62">
        <v>11118.239</v>
      </c>
      <c r="P10" s="4">
        <v>11093.419</v>
      </c>
      <c r="Q10" s="4">
        <v>6781.1049999999996</v>
      </c>
      <c r="R10" s="4">
        <v>6766.7250000000004</v>
      </c>
      <c r="S10" s="4">
        <v>5350.4989999999998</v>
      </c>
      <c r="T10" s="4">
        <v>5318.3850000000002</v>
      </c>
      <c r="U10" s="4">
        <v>4398.9059999999999</v>
      </c>
      <c r="V10" s="4">
        <v>4388.085</v>
      </c>
      <c r="W10" s="4">
        <v>3601.547</v>
      </c>
      <c r="X10" s="4">
        <v>3587.1190000000001</v>
      </c>
      <c r="Y10" s="62">
        <v>2978.8870000000002</v>
      </c>
      <c r="Z10" s="4">
        <v>2973.4430000000002</v>
      </c>
      <c r="AA10" s="4">
        <v>2689</v>
      </c>
      <c r="AB10" s="4">
        <v>2689</v>
      </c>
      <c r="AC10" s="4">
        <v>2465.346</v>
      </c>
      <c r="AD10" s="4">
        <v>2465.346</v>
      </c>
      <c r="AE10" s="4">
        <v>2217.2919999999999</v>
      </c>
      <c r="AF10" s="4">
        <v>2201.2280000000001</v>
      </c>
      <c r="AG10" s="4">
        <v>2426.212</v>
      </c>
      <c r="AH10" s="4">
        <v>2426.212</v>
      </c>
      <c r="AI10" s="62">
        <v>2213.346</v>
      </c>
      <c r="AJ10" s="4">
        <v>2186.114</v>
      </c>
      <c r="AK10" s="4">
        <v>1967.607</v>
      </c>
      <c r="AL10" s="4">
        <v>1965.192</v>
      </c>
      <c r="AM10" s="4">
        <v>2041.954</v>
      </c>
      <c r="AN10" s="4">
        <v>2029.454</v>
      </c>
      <c r="AO10" s="4">
        <v>1513.9780000000001</v>
      </c>
      <c r="AP10" s="4">
        <v>1510.6880000000001</v>
      </c>
      <c r="AQ10" s="4">
        <v>1578.0409999999999</v>
      </c>
      <c r="AR10" s="4">
        <v>1578.0409999999999</v>
      </c>
      <c r="AS10" s="4">
        <v>1220.6369999999999</v>
      </c>
      <c r="AT10" s="4">
        <v>1212.3879999999999</v>
      </c>
      <c r="AU10" s="62">
        <v>1454.26</v>
      </c>
      <c r="AV10" s="4">
        <v>1450.16</v>
      </c>
      <c r="AW10" s="4">
        <v>1088.3720000000001</v>
      </c>
      <c r="AX10" s="4">
        <v>1083.309</v>
      </c>
      <c r="AY10" s="4">
        <v>1086.537</v>
      </c>
      <c r="AZ10" s="4">
        <v>1082.9469999999999</v>
      </c>
      <c r="BA10" s="4">
        <v>1432.4090000000001</v>
      </c>
      <c r="BB10" s="4">
        <v>1428.54</v>
      </c>
      <c r="BC10" s="4">
        <v>1139.9000000000001</v>
      </c>
      <c r="BD10" s="4">
        <v>1139.9000000000001</v>
      </c>
      <c r="BE10" s="62">
        <v>1126.5409999999999</v>
      </c>
      <c r="BF10" s="4">
        <v>1126.5409999999999</v>
      </c>
      <c r="BG10" s="4">
        <v>912.98299999999995</v>
      </c>
      <c r="BH10" s="4">
        <v>910.95299999999997</v>
      </c>
      <c r="BI10" s="4">
        <v>720.36099999999999</v>
      </c>
      <c r="BJ10" s="4">
        <v>720.36099999999999</v>
      </c>
      <c r="BK10" s="4">
        <v>634.04999999999995</v>
      </c>
      <c r="BL10" s="11">
        <v>634.04999999999995</v>
      </c>
      <c r="BM10" s="4">
        <v>762.36199999999997</v>
      </c>
      <c r="BN10" s="4">
        <v>762.36199999999997</v>
      </c>
      <c r="BO10" s="4">
        <v>626.78899999999999</v>
      </c>
      <c r="BP10" s="4">
        <v>626.78899999999999</v>
      </c>
      <c r="BQ10" s="62">
        <v>880</v>
      </c>
      <c r="BR10" s="4">
        <v>880</v>
      </c>
      <c r="BS10" s="4">
        <v>580.74300000000005</v>
      </c>
      <c r="BT10" s="4">
        <v>579.39300000000003</v>
      </c>
      <c r="BU10" s="4">
        <v>617.40099999999995</v>
      </c>
      <c r="BV10" s="4">
        <v>615.86099999999999</v>
      </c>
      <c r="BW10" s="4">
        <v>581.85900000000004</v>
      </c>
      <c r="BX10" s="4">
        <v>581.85900000000004</v>
      </c>
      <c r="BY10" s="4">
        <v>606.35900000000004</v>
      </c>
      <c r="BZ10" s="4">
        <v>606.35900000000004</v>
      </c>
      <c r="CA10" s="4">
        <v>502.27499999999998</v>
      </c>
      <c r="CB10" s="4">
        <v>492.75400000000002</v>
      </c>
      <c r="CC10" s="62">
        <v>1020.49</v>
      </c>
      <c r="CD10" s="4">
        <v>1013.564</v>
      </c>
      <c r="CE10" s="4">
        <v>352.65800000000002</v>
      </c>
      <c r="CF10" s="4">
        <v>350.65199999999999</v>
      </c>
      <c r="CG10" s="4">
        <v>458.096</v>
      </c>
      <c r="CH10" s="4">
        <v>458.096</v>
      </c>
      <c r="CI10" s="4">
        <v>386.654</v>
      </c>
      <c r="CJ10" s="4">
        <v>385.91699999999997</v>
      </c>
      <c r="CK10" s="4">
        <v>408.08100000000002</v>
      </c>
      <c r="CL10" s="4">
        <v>406.28100000000001</v>
      </c>
      <c r="CM10" s="62">
        <f>318.2+429.25+2.022</f>
        <v>749.47200000000009</v>
      </c>
      <c r="CN10" s="4">
        <f>318.2+429.062+2.022</f>
        <v>749.28399999999999</v>
      </c>
      <c r="CO10" s="4">
        <v>533.11699999999996</v>
      </c>
      <c r="CP10" s="4">
        <v>532.779</v>
      </c>
      <c r="CQ10" s="4">
        <v>307.32299999999998</v>
      </c>
      <c r="CR10" s="4">
        <v>307.32299999999998</v>
      </c>
      <c r="CS10" s="4">
        <v>429.11500000000001</v>
      </c>
      <c r="CT10" s="4">
        <v>427.97399999999999</v>
      </c>
      <c r="CU10" s="4">
        <v>284.30099999999999</v>
      </c>
      <c r="CV10" s="4">
        <v>282.40100000000001</v>
      </c>
      <c r="CW10" s="4">
        <v>289.88099999999997</v>
      </c>
      <c r="CX10" s="4">
        <v>289.88099999999997</v>
      </c>
      <c r="CY10" s="62">
        <v>351.66899999999998</v>
      </c>
      <c r="CZ10" s="4">
        <v>350.93700000000001</v>
      </c>
      <c r="DA10" s="4">
        <v>272.31900000000002</v>
      </c>
      <c r="DB10" s="4">
        <v>271.41800000000001</v>
      </c>
      <c r="DC10" s="4">
        <v>708.23299999999995</v>
      </c>
      <c r="DD10" s="4">
        <v>708.23299999999995</v>
      </c>
      <c r="DE10" s="4">
        <v>262.08999999999997</v>
      </c>
      <c r="DF10" s="4">
        <v>261.02</v>
      </c>
      <c r="DG10" s="4">
        <v>238.66</v>
      </c>
      <c r="DH10" s="4">
        <v>238.01300000000001</v>
      </c>
      <c r="DI10" s="4">
        <v>369.20100000000002</v>
      </c>
      <c r="DJ10" s="4">
        <v>368.25900000000001</v>
      </c>
      <c r="DK10" s="62">
        <v>229.06200000000001</v>
      </c>
      <c r="DL10" s="4">
        <v>228.86199999999999</v>
      </c>
      <c r="DM10" s="4">
        <v>225.9</v>
      </c>
      <c r="DN10" s="4">
        <v>223.941</v>
      </c>
      <c r="DO10" s="4">
        <v>147.59100000000001</v>
      </c>
      <c r="DP10" s="4">
        <v>145.68700000000001</v>
      </c>
      <c r="DQ10" s="4">
        <v>256.55799999999999</v>
      </c>
      <c r="DR10" s="4">
        <v>256.55799999999999</v>
      </c>
      <c r="DS10" s="4">
        <v>149.95599999999999</v>
      </c>
      <c r="DT10" s="4">
        <v>149.45599999999999</v>
      </c>
      <c r="DU10" s="4">
        <v>175.36199999999999</v>
      </c>
      <c r="DV10" s="4">
        <v>175.36199999999999</v>
      </c>
      <c r="DW10" s="62">
        <v>73.8</v>
      </c>
      <c r="DX10" s="4">
        <v>73.8</v>
      </c>
      <c r="DY10" s="4">
        <v>112</v>
      </c>
      <c r="DZ10" s="4">
        <v>112</v>
      </c>
      <c r="EA10" s="4">
        <v>105.4</v>
      </c>
      <c r="EB10" s="4">
        <v>103.7</v>
      </c>
      <c r="EC10" s="4">
        <v>62</v>
      </c>
      <c r="ED10" s="4">
        <v>62</v>
      </c>
      <c r="EE10" s="4">
        <v>59.488999999999997</v>
      </c>
      <c r="EF10" s="4">
        <v>58.488999999999997</v>
      </c>
      <c r="EG10" s="4">
        <v>60.329000000000001</v>
      </c>
      <c r="EH10" s="4">
        <v>59.709000000000003</v>
      </c>
      <c r="EI10" s="62">
        <v>41.048000000000002</v>
      </c>
      <c r="EJ10" s="4">
        <v>41.048000000000002</v>
      </c>
      <c r="EK10" s="4">
        <v>45.4</v>
      </c>
      <c r="EL10" s="4">
        <v>45.4</v>
      </c>
      <c r="EM10" s="4">
        <v>153.5</v>
      </c>
      <c r="EN10" s="4">
        <v>153.5</v>
      </c>
      <c r="EO10" s="4">
        <v>30</v>
      </c>
      <c r="EP10" s="4">
        <v>30</v>
      </c>
      <c r="ER10" s="4"/>
      <c r="ES10" s="4">
        <v>23</v>
      </c>
      <c r="ET10" s="4">
        <v>23</v>
      </c>
      <c r="EU10" s="4">
        <v>27.492000000000001</v>
      </c>
      <c r="EV10" s="4">
        <v>27.492000000000001</v>
      </c>
      <c r="EY10" s="4"/>
      <c r="EZ10" s="4"/>
    </row>
    <row r="11" spans="1:170" ht="12.75" customHeight="1">
      <c r="A11" s="10" t="s">
        <v>80</v>
      </c>
      <c r="B11" s="12">
        <v>39617.259000000005</v>
      </c>
      <c r="C11" s="12">
        <v>39617.259000000005</v>
      </c>
      <c r="D11" s="4"/>
      <c r="E11" s="4">
        <v>7295.7579999999998</v>
      </c>
      <c r="F11" s="4">
        <v>7295.7579999999998</v>
      </c>
      <c r="G11" s="4">
        <v>1213.2</v>
      </c>
      <c r="H11" s="4">
        <v>1213.2</v>
      </c>
      <c r="I11" s="4">
        <v>2063.308</v>
      </c>
      <c r="J11" s="4">
        <v>2063.308</v>
      </c>
      <c r="K11" s="4">
        <v>3240</v>
      </c>
      <c r="L11" s="4">
        <v>3240</v>
      </c>
      <c r="M11" s="4">
        <v>2225</v>
      </c>
      <c r="N11" s="4">
        <v>2225</v>
      </c>
      <c r="O11" s="62">
        <v>1042</v>
      </c>
      <c r="P11" s="4">
        <v>1042</v>
      </c>
      <c r="Q11" s="4">
        <v>1665.2249999999999</v>
      </c>
      <c r="R11" s="4">
        <v>1665.2249999999999</v>
      </c>
      <c r="S11" s="4">
        <v>1377.2750000000001</v>
      </c>
      <c r="T11" s="4">
        <v>1377.2750000000001</v>
      </c>
      <c r="U11" s="4">
        <v>1082.9280000000001</v>
      </c>
      <c r="V11" s="4">
        <v>1082.9280000000001</v>
      </c>
      <c r="W11" s="4">
        <v>863.447</v>
      </c>
      <c r="X11" s="4">
        <v>863.447</v>
      </c>
      <c r="Y11" s="62">
        <v>264.084</v>
      </c>
      <c r="Z11" s="4">
        <v>264.084</v>
      </c>
      <c r="AA11" s="4">
        <v>573.73400000000004</v>
      </c>
      <c r="AB11" s="4">
        <v>573.73400000000004</v>
      </c>
      <c r="AC11" s="4">
        <v>1318.4469999999999</v>
      </c>
      <c r="AD11" s="4">
        <v>1318.4469999999999</v>
      </c>
      <c r="AE11" s="4">
        <v>987.09</v>
      </c>
      <c r="AF11" s="4">
        <v>987.09</v>
      </c>
      <c r="AG11" s="4">
        <v>854.03200000000004</v>
      </c>
      <c r="AH11" s="4">
        <v>854.03200000000004</v>
      </c>
      <c r="AI11" s="62">
        <v>1201.854</v>
      </c>
      <c r="AJ11" s="4">
        <v>1201.854</v>
      </c>
      <c r="AK11" s="4">
        <v>603.84299999999996</v>
      </c>
      <c r="AL11" s="4">
        <v>603.84299999999996</v>
      </c>
      <c r="AM11" s="4">
        <v>607.87699999999995</v>
      </c>
      <c r="AN11" s="4">
        <v>607.87699999999995</v>
      </c>
      <c r="AO11" s="4">
        <v>568.37300000000005</v>
      </c>
      <c r="AP11" s="4">
        <v>568.37300000000005</v>
      </c>
      <c r="AQ11" s="4">
        <v>695.548</v>
      </c>
      <c r="AR11" s="4">
        <v>695.548</v>
      </c>
      <c r="AS11" s="4">
        <v>510.07400000000001</v>
      </c>
      <c r="AT11" s="4">
        <v>510.07400000000001</v>
      </c>
      <c r="AU11" s="62">
        <v>454.12</v>
      </c>
      <c r="AV11" s="4">
        <v>454.12</v>
      </c>
      <c r="AW11" s="4">
        <v>522.10900000000004</v>
      </c>
      <c r="AX11" s="4">
        <v>522.10900000000004</v>
      </c>
      <c r="AY11" s="4">
        <v>436.77600000000001</v>
      </c>
      <c r="AZ11" s="4">
        <v>436.77600000000001</v>
      </c>
      <c r="BA11" s="4">
        <v>214.17500000000001</v>
      </c>
      <c r="BB11" s="4">
        <v>214.17500000000001</v>
      </c>
      <c r="BC11" s="4">
        <v>470.13</v>
      </c>
      <c r="BD11" s="4">
        <v>470.13</v>
      </c>
      <c r="BE11" s="62">
        <v>310.435</v>
      </c>
      <c r="BF11" s="4">
        <v>310.435</v>
      </c>
      <c r="BG11" s="4">
        <v>383.64600000000002</v>
      </c>
      <c r="BH11" s="4">
        <v>383.64600000000002</v>
      </c>
      <c r="BI11" s="4">
        <v>337.767</v>
      </c>
      <c r="BJ11" s="4">
        <v>337.767</v>
      </c>
      <c r="BK11" s="4">
        <v>458.8</v>
      </c>
      <c r="BL11" s="11">
        <v>458.8</v>
      </c>
      <c r="BM11" s="4">
        <v>271.94600000000003</v>
      </c>
      <c r="BN11" s="4">
        <v>271.94600000000003</v>
      </c>
      <c r="BO11" s="4">
        <v>410.142</v>
      </c>
      <c r="BP11" s="4">
        <v>410.142</v>
      </c>
      <c r="BQ11" s="62">
        <v>142.09</v>
      </c>
      <c r="BR11" s="4">
        <v>142.09</v>
      </c>
      <c r="BS11" s="4">
        <v>281.2</v>
      </c>
      <c r="BT11" s="4">
        <v>281.2</v>
      </c>
      <c r="BU11" s="4">
        <v>278.62599999999998</v>
      </c>
      <c r="BV11" s="4">
        <v>278.62599999999998</v>
      </c>
      <c r="BW11" s="4">
        <v>260.87799999999999</v>
      </c>
      <c r="BX11" s="4">
        <v>260.87799999999999</v>
      </c>
      <c r="BY11" s="4">
        <v>177.50299999999999</v>
      </c>
      <c r="BZ11" s="4">
        <v>177.50299999999999</v>
      </c>
      <c r="CA11" s="4">
        <v>266.43</v>
      </c>
      <c r="CB11" s="4">
        <v>266.43</v>
      </c>
      <c r="CC11" s="62">
        <v>316</v>
      </c>
      <c r="CD11" s="4">
        <v>316</v>
      </c>
      <c r="CE11" s="4">
        <v>298.39999999999998</v>
      </c>
      <c r="CF11" s="4">
        <v>298.39999999999998</v>
      </c>
      <c r="CG11" s="4">
        <v>153.018</v>
      </c>
      <c r="CH11" s="4">
        <v>153.018</v>
      </c>
      <c r="CI11" s="4">
        <v>216.19900000000001</v>
      </c>
      <c r="CJ11" s="4">
        <v>216.19900000000001</v>
      </c>
      <c r="CK11" s="4">
        <v>218.107</v>
      </c>
      <c r="CL11" s="4">
        <v>218.107</v>
      </c>
      <c r="CM11" s="62">
        <v>0</v>
      </c>
      <c r="CN11" s="4">
        <v>0</v>
      </c>
      <c r="CO11" s="4">
        <v>71.106999999999999</v>
      </c>
      <c r="CP11" s="4">
        <v>71.106999999999999</v>
      </c>
      <c r="CQ11" s="4">
        <v>164.76300000000001</v>
      </c>
      <c r="CR11" s="4">
        <v>164.76300000000001</v>
      </c>
      <c r="CS11" s="4">
        <v>93.123000000000005</v>
      </c>
      <c r="CT11" s="4">
        <v>93.123000000000005</v>
      </c>
      <c r="CU11" s="4">
        <v>203.483</v>
      </c>
      <c r="CV11" s="4">
        <v>203.483</v>
      </c>
      <c r="CW11" s="4">
        <v>158.65700000000001</v>
      </c>
      <c r="CX11" s="4">
        <v>158.65700000000001</v>
      </c>
      <c r="CY11" s="62">
        <v>107.355</v>
      </c>
      <c r="CZ11" s="4">
        <v>107.355</v>
      </c>
      <c r="DA11" s="4">
        <v>233.2</v>
      </c>
      <c r="DB11" s="4">
        <v>233.2</v>
      </c>
      <c r="DC11" s="4">
        <v>0</v>
      </c>
      <c r="DD11" s="4">
        <v>0</v>
      </c>
      <c r="DE11" s="4">
        <v>205.88</v>
      </c>
      <c r="DF11" s="4">
        <v>205.88</v>
      </c>
      <c r="DG11" s="4">
        <v>103</v>
      </c>
      <c r="DH11" s="4">
        <v>103</v>
      </c>
      <c r="DI11" s="4">
        <v>59.12</v>
      </c>
      <c r="DJ11" s="4">
        <v>59.12</v>
      </c>
      <c r="DK11" s="62">
        <v>127.066</v>
      </c>
      <c r="DL11" s="4">
        <v>127.066</v>
      </c>
      <c r="DM11" s="4">
        <v>113.089</v>
      </c>
      <c r="DN11" s="4">
        <v>113.089</v>
      </c>
      <c r="DO11" s="4">
        <v>176.1</v>
      </c>
      <c r="DP11" s="4">
        <v>176.1</v>
      </c>
      <c r="DQ11" s="4">
        <v>1</v>
      </c>
      <c r="DR11" s="4">
        <v>1</v>
      </c>
      <c r="DS11" s="4">
        <v>141.74799999999999</v>
      </c>
      <c r="DT11" s="4">
        <v>141.74799999999999</v>
      </c>
      <c r="DU11" s="4">
        <v>15</v>
      </c>
      <c r="DV11" s="4">
        <v>15</v>
      </c>
      <c r="DW11" s="62">
        <v>85</v>
      </c>
      <c r="DX11" s="4">
        <v>85</v>
      </c>
      <c r="DY11" s="4">
        <v>150.80000000000001</v>
      </c>
      <c r="DZ11" s="4">
        <v>150.80000000000001</v>
      </c>
      <c r="EA11" s="4">
        <v>68.347999999999999</v>
      </c>
      <c r="EB11" s="4">
        <v>68.347999999999999</v>
      </c>
      <c r="EC11" s="4">
        <v>35</v>
      </c>
      <c r="ED11" s="4">
        <v>35</v>
      </c>
      <c r="EE11" s="4">
        <v>33.715000000000003</v>
      </c>
      <c r="EF11" s="4">
        <v>33.715000000000003</v>
      </c>
      <c r="EG11" s="4">
        <v>25.003</v>
      </c>
      <c r="EH11" s="4">
        <v>25.003</v>
      </c>
      <c r="EI11" s="62">
        <v>42.311999999999998</v>
      </c>
      <c r="EJ11" s="4">
        <v>42.311999999999998</v>
      </c>
      <c r="EK11" s="4">
        <v>34.25</v>
      </c>
      <c r="EL11" s="4">
        <v>34.25</v>
      </c>
      <c r="EM11" s="4">
        <v>0</v>
      </c>
      <c r="EN11" s="4">
        <v>0</v>
      </c>
      <c r="EO11" s="4">
        <v>6</v>
      </c>
      <c r="EP11" s="4">
        <v>6</v>
      </c>
      <c r="ER11" s="4"/>
      <c r="ES11" s="4">
        <v>18</v>
      </c>
      <c r="ET11" s="4">
        <v>18</v>
      </c>
      <c r="EU11" s="4">
        <v>13.545999999999999</v>
      </c>
      <c r="EV11" s="4">
        <v>13.545999999999999</v>
      </c>
      <c r="EY11" s="4"/>
      <c r="EZ11" s="4"/>
    </row>
    <row r="12" spans="1:170">
      <c r="A12" s="10" t="s">
        <v>81</v>
      </c>
      <c r="B12" s="12">
        <v>44963.636999999981</v>
      </c>
      <c r="C12" s="12">
        <v>138790.59299999999</v>
      </c>
      <c r="D12" s="4"/>
      <c r="E12" s="4">
        <v>17995.145</v>
      </c>
      <c r="F12" s="4">
        <v>78801.557000000001</v>
      </c>
      <c r="G12" s="4">
        <v>3370.9859999999999</v>
      </c>
      <c r="H12" s="4">
        <v>5019.2150000000001</v>
      </c>
      <c r="I12" s="4">
        <v>2051.2240000000002</v>
      </c>
      <c r="J12" s="4">
        <v>3891.194</v>
      </c>
      <c r="K12" s="4">
        <v>3259.011</v>
      </c>
      <c r="L12" s="4">
        <v>9584.0949999999993</v>
      </c>
      <c r="M12" s="4">
        <v>1475.1590000000001</v>
      </c>
      <c r="N12" s="4">
        <v>8562.643</v>
      </c>
      <c r="O12" s="62">
        <v>1459.72</v>
      </c>
      <c r="P12" s="4">
        <v>2264.5360000000001</v>
      </c>
      <c r="Q12" s="4">
        <v>1428.8879999999999</v>
      </c>
      <c r="R12" s="4">
        <v>2150.241</v>
      </c>
      <c r="S12" s="4">
        <v>943.24300000000005</v>
      </c>
      <c r="T12" s="4">
        <v>2075.3139999999999</v>
      </c>
      <c r="U12" s="4">
        <v>646.24599999999998</v>
      </c>
      <c r="V12" s="4">
        <v>1516.6489999999999</v>
      </c>
      <c r="W12" s="4">
        <v>781.66899999999998</v>
      </c>
      <c r="X12" s="4">
        <v>2235.0639999999999</v>
      </c>
      <c r="Y12" s="62">
        <v>523.15599999999995</v>
      </c>
      <c r="Z12" s="4">
        <v>823.577</v>
      </c>
      <c r="AA12" s="4">
        <v>701.5</v>
      </c>
      <c r="AB12" s="4">
        <v>1733.1669999999999</v>
      </c>
      <c r="AC12" s="4">
        <v>767.08600000000001</v>
      </c>
      <c r="AD12" s="4">
        <v>1405.6</v>
      </c>
      <c r="AE12" s="4">
        <v>327.26600000000002</v>
      </c>
      <c r="AF12" s="4">
        <v>724.67700000000002</v>
      </c>
      <c r="AG12" s="4">
        <v>841.19600000000003</v>
      </c>
      <c r="AH12" s="4">
        <v>1590.539</v>
      </c>
      <c r="AI12" s="62">
        <v>520.43299999999999</v>
      </c>
      <c r="AJ12" s="4">
        <v>935.51400000000001</v>
      </c>
      <c r="AK12" s="4">
        <v>236.25899999999999</v>
      </c>
      <c r="AL12" s="4">
        <v>520.404</v>
      </c>
      <c r="AM12" s="4">
        <v>617.09799999999996</v>
      </c>
      <c r="AN12" s="4">
        <v>1634.7650000000001</v>
      </c>
      <c r="AO12" s="4">
        <v>577.19799999999998</v>
      </c>
      <c r="AP12" s="4">
        <v>673.76400000000001</v>
      </c>
      <c r="AQ12" s="4">
        <v>224.935</v>
      </c>
      <c r="AR12" s="4">
        <v>482.26499999999999</v>
      </c>
      <c r="AS12" s="4">
        <v>451.1</v>
      </c>
      <c r="AT12" s="4">
        <v>1008.221</v>
      </c>
      <c r="AU12" s="62">
        <v>217.935</v>
      </c>
      <c r="AV12" s="4">
        <v>490.13</v>
      </c>
      <c r="AW12" s="4">
        <v>278.25900000000001</v>
      </c>
      <c r="AX12" s="4">
        <v>614.39499999999998</v>
      </c>
      <c r="AY12" s="4">
        <v>168.55</v>
      </c>
      <c r="AZ12" s="4">
        <v>264.983</v>
      </c>
      <c r="BA12" s="4">
        <v>328.64100000000002</v>
      </c>
      <c r="BB12" s="4">
        <v>503.06099999999998</v>
      </c>
      <c r="BC12" s="4">
        <v>350.42500000000001</v>
      </c>
      <c r="BD12" s="4">
        <v>847.91700000000003</v>
      </c>
      <c r="BE12" s="62">
        <v>277.52699999999999</v>
      </c>
      <c r="BF12" s="4">
        <v>426.70400000000001</v>
      </c>
      <c r="BG12" s="4">
        <v>154.482</v>
      </c>
      <c r="BH12" s="4">
        <v>196.01900000000001</v>
      </c>
      <c r="BI12" s="4">
        <v>79.477999999999994</v>
      </c>
      <c r="BJ12" s="46">
        <v>117.48399999999999</v>
      </c>
      <c r="BK12" s="4">
        <v>152.53800000000001</v>
      </c>
      <c r="BL12" s="11">
        <v>310.95999999999998</v>
      </c>
      <c r="BM12" s="4">
        <v>233.102</v>
      </c>
      <c r="BN12" s="4">
        <v>589.87599999999998</v>
      </c>
      <c r="BO12" s="4">
        <v>205.22800000000001</v>
      </c>
      <c r="BP12" s="4">
        <v>401.72</v>
      </c>
      <c r="BQ12" s="62">
        <v>152.333</v>
      </c>
      <c r="BR12" s="4">
        <v>318.233</v>
      </c>
      <c r="BS12" s="4">
        <v>129.20500000000001</v>
      </c>
      <c r="BT12" s="4">
        <v>145.08799999999999</v>
      </c>
      <c r="BU12" s="4">
        <v>147.80799999999999</v>
      </c>
      <c r="BV12" s="4">
        <v>192.245</v>
      </c>
      <c r="BW12" s="4">
        <v>161.02799999999999</v>
      </c>
      <c r="BX12" s="4">
        <v>346.98700000000002</v>
      </c>
      <c r="BY12" s="4">
        <v>109.65</v>
      </c>
      <c r="BZ12" s="4">
        <v>250.59200000000001</v>
      </c>
      <c r="CA12" s="4">
        <v>159.565</v>
      </c>
      <c r="CB12" s="4">
        <v>257.59500000000003</v>
      </c>
      <c r="CC12" s="62">
        <v>432.99400000000003</v>
      </c>
      <c r="CD12" s="4">
        <v>676.7</v>
      </c>
      <c r="CE12" s="4">
        <v>114.89400000000001</v>
      </c>
      <c r="CF12" s="4">
        <v>278.57400000000001</v>
      </c>
      <c r="CG12" s="4">
        <v>134.749</v>
      </c>
      <c r="CH12" s="4">
        <v>371.29</v>
      </c>
      <c r="CI12" s="4">
        <v>76.463999999999999</v>
      </c>
      <c r="CJ12" s="4">
        <v>94.373999999999995</v>
      </c>
      <c r="CK12" s="4">
        <v>100.161</v>
      </c>
      <c r="CL12" s="4">
        <v>426.84100000000001</v>
      </c>
      <c r="CM12" s="62">
        <v>64.713999999999999</v>
      </c>
      <c r="CN12" s="4">
        <v>72.787999999999997</v>
      </c>
      <c r="CO12" s="4">
        <v>67.730999999999995</v>
      </c>
      <c r="CP12" s="4">
        <v>92.227000000000004</v>
      </c>
      <c r="CQ12" s="4">
        <v>114.776</v>
      </c>
      <c r="CR12" s="4">
        <v>123.07</v>
      </c>
      <c r="CS12" s="4">
        <v>63.627000000000002</v>
      </c>
      <c r="CT12" s="4">
        <v>100.235</v>
      </c>
      <c r="CU12" s="4">
        <v>188.60300000000001</v>
      </c>
      <c r="CV12" s="4">
        <v>397.56</v>
      </c>
      <c r="CW12" s="4">
        <v>60.814</v>
      </c>
      <c r="CX12" s="4">
        <v>147.44200000000001</v>
      </c>
      <c r="CY12" s="62">
        <v>68.84</v>
      </c>
      <c r="CZ12" s="4">
        <v>87.863</v>
      </c>
      <c r="DA12" s="4">
        <v>91.185000000000002</v>
      </c>
      <c r="DB12" s="4">
        <v>133.67599999999999</v>
      </c>
      <c r="DC12" s="4">
        <v>204.39</v>
      </c>
      <c r="DD12" s="4">
        <v>341.827</v>
      </c>
      <c r="DE12" s="4">
        <v>100.31100000000001</v>
      </c>
      <c r="DF12" s="4">
        <v>169.88900000000001</v>
      </c>
      <c r="DG12" s="4">
        <v>23.029</v>
      </c>
      <c r="DH12" s="4">
        <v>30.879000000000001</v>
      </c>
      <c r="DI12" s="4">
        <v>66.02</v>
      </c>
      <c r="DJ12" s="4">
        <v>109.69199999999999</v>
      </c>
      <c r="DK12" s="62">
        <v>46.976999999999997</v>
      </c>
      <c r="DL12" s="4">
        <v>65.831999999999994</v>
      </c>
      <c r="DM12" s="4">
        <v>51.872999999999998</v>
      </c>
      <c r="DN12" s="4">
        <v>163.649</v>
      </c>
      <c r="DO12" s="4">
        <v>75.328000000000003</v>
      </c>
      <c r="DP12" s="4">
        <v>235.898</v>
      </c>
      <c r="DQ12" s="4">
        <v>29.443999999999999</v>
      </c>
      <c r="DR12" s="4">
        <v>35.414000000000001</v>
      </c>
      <c r="DS12" s="4">
        <v>54.332999999999998</v>
      </c>
      <c r="DT12" s="4">
        <v>110.84399999999999</v>
      </c>
      <c r="DU12" s="4">
        <v>20.876999999999999</v>
      </c>
      <c r="DV12" s="4">
        <v>315.87700000000001</v>
      </c>
      <c r="DW12" s="62">
        <v>0</v>
      </c>
      <c r="DX12" s="4">
        <v>0</v>
      </c>
      <c r="DY12" s="4">
        <v>22.204999999999998</v>
      </c>
      <c r="DZ12" s="4">
        <v>47.790999999999997</v>
      </c>
      <c r="EA12" s="4">
        <v>39.258000000000003</v>
      </c>
      <c r="EB12" s="4">
        <v>68.784000000000006</v>
      </c>
      <c r="EC12" s="4">
        <v>30.64</v>
      </c>
      <c r="ED12" s="4">
        <v>33.328000000000003</v>
      </c>
      <c r="EE12" s="4">
        <v>28.018000000000001</v>
      </c>
      <c r="EF12" s="4">
        <v>39.093000000000004</v>
      </c>
      <c r="EG12" s="4">
        <v>21.904</v>
      </c>
      <c r="EH12" s="4">
        <v>35.423999999999999</v>
      </c>
      <c r="EI12" s="62">
        <v>2.8959999999999999</v>
      </c>
      <c r="EJ12" s="4">
        <v>4.3959999999999999</v>
      </c>
      <c r="EK12" s="4">
        <v>15.25</v>
      </c>
      <c r="EL12" s="4">
        <v>19.7</v>
      </c>
      <c r="EM12" s="4">
        <v>40.889000000000003</v>
      </c>
      <c r="EN12" s="4">
        <v>41.844999999999999</v>
      </c>
      <c r="EO12" s="4">
        <v>0</v>
      </c>
      <c r="EP12" s="4">
        <v>0</v>
      </c>
      <c r="EQ12" s="4"/>
      <c r="ER12" s="4"/>
      <c r="ES12" s="4"/>
      <c r="ET12" s="4">
        <v>1</v>
      </c>
      <c r="EU12" s="4">
        <v>6.1710000000000003</v>
      </c>
      <c r="EV12" s="4">
        <v>9.8010000000000002</v>
      </c>
      <c r="EY12" s="4"/>
      <c r="EZ12" s="4"/>
    </row>
    <row r="13" spans="1:170">
      <c r="A13" s="13"/>
      <c r="B13" s="15">
        <v>320539.1399999999</v>
      </c>
      <c r="C13" s="15">
        <v>413849.69500000001</v>
      </c>
      <c r="D13" s="14"/>
      <c r="E13" s="14">
        <v>116106.058</v>
      </c>
      <c r="F13" s="14">
        <v>176912.47</v>
      </c>
      <c r="G13" s="14">
        <v>29188.704000000002</v>
      </c>
      <c r="H13" s="14">
        <v>30758.491000000002</v>
      </c>
      <c r="I13" s="14">
        <v>23756.059000000001</v>
      </c>
      <c r="J13" s="14">
        <v>25590.167000000001</v>
      </c>
      <c r="K13" s="14">
        <v>18476.010999999999</v>
      </c>
      <c r="L13" s="14">
        <v>24694.095000000001</v>
      </c>
      <c r="M13" s="14">
        <v>13905.159</v>
      </c>
      <c r="N13" s="14">
        <v>20897.576999999997</v>
      </c>
      <c r="O13" s="63">
        <v>13619.958999999999</v>
      </c>
      <c r="P13" s="14">
        <v>14399.955</v>
      </c>
      <c r="Q13" s="14">
        <v>9875.2180000000008</v>
      </c>
      <c r="R13" s="14">
        <v>10582.191000000001</v>
      </c>
      <c r="S13" s="14">
        <v>7671.0169999999998</v>
      </c>
      <c r="T13" s="14">
        <v>8770.9740000000002</v>
      </c>
      <c r="U13" s="14">
        <v>6128.08</v>
      </c>
      <c r="V13" s="14">
        <v>6987.6620000000003</v>
      </c>
      <c r="W13" s="14">
        <v>5246.6629999999996</v>
      </c>
      <c r="X13" s="14">
        <v>6685.6299999999992</v>
      </c>
      <c r="Y13" s="63">
        <v>3766.127</v>
      </c>
      <c r="Z13" s="14">
        <v>4061.1040000000003</v>
      </c>
      <c r="AA13" s="14">
        <v>3964.2339999999999</v>
      </c>
      <c r="AB13" s="14">
        <v>4995.9009999999998</v>
      </c>
      <c r="AC13" s="14">
        <v>4550.8789999999999</v>
      </c>
      <c r="AD13" s="14">
        <v>5189.393</v>
      </c>
      <c r="AE13" s="14">
        <v>3531.6480000000001</v>
      </c>
      <c r="AF13" s="14">
        <v>3912.9950000000003</v>
      </c>
      <c r="AG13" s="14">
        <v>4121.4400000000005</v>
      </c>
      <c r="AH13" s="14">
        <v>4870.7830000000004</v>
      </c>
      <c r="AI13" s="63">
        <v>3935.6329999999998</v>
      </c>
      <c r="AJ13" s="14">
        <v>4323.482</v>
      </c>
      <c r="AK13" s="14">
        <v>2807.7089999999998</v>
      </c>
      <c r="AL13" s="14">
        <v>3089.4389999999999</v>
      </c>
      <c r="AM13" s="14">
        <v>3266.9290000000001</v>
      </c>
      <c r="AN13" s="14">
        <v>4272.0960000000005</v>
      </c>
      <c r="AO13" s="14">
        <v>2659.549</v>
      </c>
      <c r="AP13" s="14">
        <v>2752.8250000000003</v>
      </c>
      <c r="AQ13" s="14">
        <v>2498.5239999999999</v>
      </c>
      <c r="AR13" s="14">
        <v>2755.8539999999998</v>
      </c>
      <c r="AS13" s="14">
        <v>2181.8110000000001</v>
      </c>
      <c r="AT13" s="14">
        <v>2730.683</v>
      </c>
      <c r="AU13" s="63">
        <v>2126.3150000000001</v>
      </c>
      <c r="AV13" s="14">
        <v>2394.4100000000003</v>
      </c>
      <c r="AW13" s="14">
        <v>1888.7400000000002</v>
      </c>
      <c r="AX13" s="14">
        <v>2219.8130000000001</v>
      </c>
      <c r="AY13" s="14">
        <v>1691.8630000000001</v>
      </c>
      <c r="AZ13" s="14">
        <v>1784.7059999999999</v>
      </c>
      <c r="BA13" s="14">
        <v>1975.2250000000001</v>
      </c>
      <c r="BB13" s="14">
        <v>2145.7759999999998</v>
      </c>
      <c r="BC13" s="14">
        <v>1960.4550000000002</v>
      </c>
      <c r="BD13" s="14">
        <v>2457.9470000000001</v>
      </c>
      <c r="BE13" s="63">
        <v>1714.5029999999999</v>
      </c>
      <c r="BF13" s="14">
        <v>1863.6799999999998</v>
      </c>
      <c r="BG13" s="14">
        <v>1451.1109999999999</v>
      </c>
      <c r="BH13" s="14">
        <v>1490.6179999999999</v>
      </c>
      <c r="BI13" s="14">
        <v>1137.606</v>
      </c>
      <c r="BJ13" s="14">
        <v>1175.6119999999999</v>
      </c>
      <c r="BK13" s="14">
        <v>1245.3879999999999</v>
      </c>
      <c r="BL13" s="14">
        <v>1403.81</v>
      </c>
      <c r="BM13" s="14">
        <v>1267.4100000000001</v>
      </c>
      <c r="BN13" s="14">
        <v>1624.184</v>
      </c>
      <c r="BO13" s="14">
        <v>1242.1590000000001</v>
      </c>
      <c r="BP13" s="14">
        <v>1438.6510000000001</v>
      </c>
      <c r="BQ13" s="63">
        <v>1174.423</v>
      </c>
      <c r="BR13" s="14">
        <v>1340.3230000000001</v>
      </c>
      <c r="BS13" s="14">
        <v>991.14800000000002</v>
      </c>
      <c r="BT13" s="14">
        <v>1005.681</v>
      </c>
      <c r="BU13" s="14">
        <v>1043.835</v>
      </c>
      <c r="BV13" s="14">
        <v>1086.732</v>
      </c>
      <c r="BW13" s="14">
        <v>1003.7650000000001</v>
      </c>
      <c r="BX13" s="14">
        <v>1189.7240000000002</v>
      </c>
      <c r="BY13" s="14">
        <v>893.51200000000006</v>
      </c>
      <c r="BZ13" s="14">
        <v>1034.4540000000002</v>
      </c>
      <c r="CA13" s="14">
        <v>928.27</v>
      </c>
      <c r="CB13" s="14">
        <v>1016.779</v>
      </c>
      <c r="CC13" s="63">
        <v>1769.4839999999999</v>
      </c>
      <c r="CD13" s="14">
        <v>2006.2639999999999</v>
      </c>
      <c r="CE13" s="14">
        <v>765.952</v>
      </c>
      <c r="CF13" s="14">
        <v>927.62599999999998</v>
      </c>
      <c r="CG13" s="14">
        <v>745.86300000000006</v>
      </c>
      <c r="CH13" s="14">
        <v>982.404</v>
      </c>
      <c r="CI13" s="14">
        <v>679.31700000000001</v>
      </c>
      <c r="CJ13" s="14">
        <v>696.49</v>
      </c>
      <c r="CK13" s="14">
        <v>726.34899999999993</v>
      </c>
      <c r="CL13" s="14">
        <v>1051.229</v>
      </c>
      <c r="CM13" s="63">
        <f>SUM(CM10:CM12)</f>
        <v>814.18600000000015</v>
      </c>
      <c r="CN13" s="14">
        <f>SUM(CN10:CN12)</f>
        <v>822.072</v>
      </c>
      <c r="CO13" s="14">
        <v>671.95499999999993</v>
      </c>
      <c r="CP13" s="14">
        <v>696.11299999999994</v>
      </c>
      <c r="CQ13" s="14">
        <v>586.86199999999997</v>
      </c>
      <c r="CR13" s="14">
        <v>595.15599999999995</v>
      </c>
      <c r="CS13" s="14">
        <v>585.86500000000001</v>
      </c>
      <c r="CT13" s="14">
        <v>621.33199999999999</v>
      </c>
      <c r="CU13" s="14">
        <v>676.38699999999994</v>
      </c>
      <c r="CV13" s="14">
        <v>883.44399999999996</v>
      </c>
      <c r="CW13" s="14">
        <v>509.35200000000003</v>
      </c>
      <c r="CX13" s="14">
        <v>595.98</v>
      </c>
      <c r="CY13" s="63">
        <v>527.86400000000003</v>
      </c>
      <c r="CZ13" s="14">
        <v>546.15499999999997</v>
      </c>
      <c r="DA13" s="14">
        <v>596.70399999999995</v>
      </c>
      <c r="DB13" s="14">
        <v>638.29399999999998</v>
      </c>
      <c r="DC13" s="14">
        <v>912.62299999999993</v>
      </c>
      <c r="DD13" s="14">
        <v>1050.06</v>
      </c>
      <c r="DE13" s="14">
        <v>568.28099999999995</v>
      </c>
      <c r="DF13" s="14">
        <v>636.78899999999999</v>
      </c>
      <c r="DG13" s="14">
        <v>364.68899999999996</v>
      </c>
      <c r="DH13" s="14">
        <v>371.89200000000005</v>
      </c>
      <c r="DI13" s="14">
        <v>494.34100000000001</v>
      </c>
      <c r="DJ13" s="14">
        <v>537.07100000000003</v>
      </c>
      <c r="DK13" s="63">
        <v>403.10500000000002</v>
      </c>
      <c r="DL13" s="14">
        <v>421.76</v>
      </c>
      <c r="DM13" s="14">
        <v>390.86200000000002</v>
      </c>
      <c r="DN13" s="14">
        <v>500.67899999999997</v>
      </c>
      <c r="DO13" s="14">
        <v>399.01900000000001</v>
      </c>
      <c r="DP13" s="14">
        <v>557.68500000000006</v>
      </c>
      <c r="DQ13" s="14">
        <v>287.00200000000001</v>
      </c>
      <c r="DR13" s="14">
        <v>292.97199999999998</v>
      </c>
      <c r="DS13" s="14">
        <v>346.03699999999992</v>
      </c>
      <c r="DT13" s="14">
        <v>402.04799999999994</v>
      </c>
      <c r="DU13" s="14">
        <v>211.239</v>
      </c>
      <c r="DV13" s="14">
        <v>506.23900000000003</v>
      </c>
      <c r="DW13" s="63">
        <v>158.80000000000001</v>
      </c>
      <c r="DX13" s="14">
        <v>158.80000000000001</v>
      </c>
      <c r="DY13" s="14">
        <v>285.005</v>
      </c>
      <c r="DZ13" s="14">
        <v>310.59100000000001</v>
      </c>
      <c r="EA13" s="14">
        <v>213.006</v>
      </c>
      <c r="EB13" s="14">
        <v>240.83199999999999</v>
      </c>
      <c r="EC13" s="14">
        <v>127.64</v>
      </c>
      <c r="ED13" s="14">
        <v>130.328</v>
      </c>
      <c r="EE13" s="14">
        <v>121.22200000000001</v>
      </c>
      <c r="EF13" s="14">
        <v>131.29700000000003</v>
      </c>
      <c r="EG13" s="14">
        <v>107.23599999999999</v>
      </c>
      <c r="EH13" s="14">
        <v>120.136</v>
      </c>
      <c r="EI13" s="63">
        <v>86.256</v>
      </c>
      <c r="EJ13" s="14">
        <v>87.756</v>
      </c>
      <c r="EK13" s="14">
        <v>94.9</v>
      </c>
      <c r="EL13" s="14">
        <v>99.350000000000009</v>
      </c>
      <c r="EM13" s="14">
        <v>194.38900000000001</v>
      </c>
      <c r="EN13" s="14">
        <v>195.345</v>
      </c>
      <c r="EO13" s="14">
        <v>36</v>
      </c>
      <c r="EP13" s="14">
        <v>36</v>
      </c>
      <c r="EQ13" s="14"/>
      <c r="ER13" s="14"/>
      <c r="ES13" s="14">
        <v>41</v>
      </c>
      <c r="ET13" s="14">
        <f>SUM(ET10:ET12)</f>
        <v>42</v>
      </c>
      <c r="EU13" s="14">
        <v>47.208999999999996</v>
      </c>
      <c r="EV13" s="14">
        <v>50.838999999999999</v>
      </c>
      <c r="EY13" s="4"/>
      <c r="EZ13" s="4"/>
      <c r="FN13" s="16"/>
    </row>
    <row r="14" spans="1:170">
      <c r="A14" s="17"/>
      <c r="B14" s="18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64"/>
      <c r="P14" s="17"/>
      <c r="Q14" s="17"/>
      <c r="R14" s="17"/>
      <c r="S14" s="17"/>
      <c r="T14" s="17"/>
      <c r="U14" s="17"/>
      <c r="V14" s="17"/>
      <c r="W14" s="17"/>
      <c r="X14" s="17"/>
      <c r="Y14" s="64"/>
      <c r="Z14" s="17"/>
      <c r="AA14" s="17"/>
      <c r="AB14" s="17"/>
      <c r="AC14" s="17"/>
      <c r="AD14" s="17"/>
      <c r="AE14" s="17"/>
      <c r="AF14" s="17"/>
      <c r="AG14" s="17"/>
      <c r="AH14" s="17"/>
      <c r="AI14" s="64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64"/>
      <c r="AV14" s="17"/>
      <c r="AW14" s="17"/>
      <c r="AX14" s="17"/>
      <c r="AY14" s="17"/>
      <c r="AZ14" s="17"/>
      <c r="BA14" s="17"/>
      <c r="BB14" s="17"/>
      <c r="BC14" s="17"/>
      <c r="BD14" s="17"/>
      <c r="BE14" s="64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64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64"/>
      <c r="CD14" s="17"/>
      <c r="CE14" s="17"/>
      <c r="CF14" s="17"/>
      <c r="CG14" s="17"/>
      <c r="CH14" s="17"/>
      <c r="CI14" s="17"/>
      <c r="CJ14" s="17"/>
      <c r="CK14" s="17"/>
      <c r="CL14" s="17"/>
      <c r="CM14" s="64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64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64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64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64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Y14" s="19"/>
      <c r="EZ14" s="19"/>
    </row>
    <row r="15" spans="1:170">
      <c r="A15" s="9" t="s">
        <v>82</v>
      </c>
      <c r="B15" s="12">
        <v>0</v>
      </c>
      <c r="C15" s="12">
        <v>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64"/>
      <c r="P15" s="17"/>
      <c r="Q15" s="17"/>
      <c r="R15" s="17"/>
      <c r="S15" s="17"/>
      <c r="T15" s="17"/>
      <c r="U15" s="17"/>
      <c r="V15" s="17"/>
      <c r="W15" s="17"/>
      <c r="X15" s="17"/>
      <c r="Y15" s="64"/>
      <c r="Z15" s="17"/>
      <c r="AA15" s="17"/>
      <c r="AB15" s="17"/>
      <c r="AC15" s="17"/>
      <c r="AD15" s="17"/>
      <c r="AE15" s="17"/>
      <c r="AF15" s="17"/>
      <c r="AG15" s="17"/>
      <c r="AH15" s="17"/>
      <c r="AI15" s="64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64"/>
      <c r="AV15" s="17"/>
      <c r="AW15" s="17"/>
      <c r="AX15" s="17"/>
      <c r="AY15" s="17"/>
      <c r="AZ15" s="17"/>
      <c r="BA15" s="17"/>
      <c r="BB15" s="17"/>
      <c r="BC15" s="17"/>
      <c r="BD15" s="17"/>
      <c r="BE15" s="64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64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64"/>
      <c r="CD15" s="17"/>
      <c r="CE15" s="17"/>
      <c r="CF15" s="17"/>
      <c r="CG15" s="17"/>
      <c r="CH15" s="17"/>
      <c r="CI15" s="17"/>
      <c r="CJ15" s="17"/>
      <c r="CK15" s="17"/>
      <c r="CL15" s="17"/>
      <c r="CM15" s="64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64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64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64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64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Y15" s="19"/>
      <c r="EZ15" s="19"/>
    </row>
    <row r="16" spans="1:170">
      <c r="A16" s="10" t="s">
        <v>83</v>
      </c>
      <c r="B16" s="12">
        <v>171189.10900000003</v>
      </c>
      <c r="C16" s="12">
        <v>194586.85099999991</v>
      </c>
      <c r="D16" s="4"/>
      <c r="E16" s="4">
        <v>62133.627999999997</v>
      </c>
      <c r="F16" s="4">
        <v>76470.106</v>
      </c>
      <c r="G16" s="4">
        <v>16179.187</v>
      </c>
      <c r="H16" s="4">
        <v>16275.036</v>
      </c>
      <c r="I16" s="4">
        <v>12311.258</v>
      </c>
      <c r="J16" s="4">
        <v>12569.118</v>
      </c>
      <c r="K16" s="4">
        <v>10779.633</v>
      </c>
      <c r="L16" s="4">
        <v>13791.486999999999</v>
      </c>
      <c r="M16" s="4">
        <v>6611.5379999999996</v>
      </c>
      <c r="N16" s="4">
        <v>7788.826</v>
      </c>
      <c r="O16" s="62">
        <v>6646.2160000000003</v>
      </c>
      <c r="P16" s="4">
        <v>6681.8620000000001</v>
      </c>
      <c r="Q16" s="4">
        <v>4691.7269999999999</v>
      </c>
      <c r="R16" s="4">
        <v>4723.6270000000004</v>
      </c>
      <c r="S16" s="4">
        <v>4567.9390000000003</v>
      </c>
      <c r="T16" s="4">
        <v>4754.51</v>
      </c>
      <c r="U16" s="4">
        <v>3841.6010000000001</v>
      </c>
      <c r="V16" s="4">
        <v>4542.7169999999996</v>
      </c>
      <c r="W16" s="4">
        <v>2913.0239999999999</v>
      </c>
      <c r="X16" s="4">
        <v>3190.0239999999999</v>
      </c>
      <c r="Y16" s="62">
        <v>2258.877</v>
      </c>
      <c r="Z16" s="4">
        <v>2294.2939999999999</v>
      </c>
      <c r="AA16" s="4">
        <v>1873.643</v>
      </c>
      <c r="AB16" s="4">
        <v>2385.6289999999999</v>
      </c>
      <c r="AC16" s="4">
        <v>2825.7339999999999</v>
      </c>
      <c r="AD16" s="4">
        <v>2985.4079999999999</v>
      </c>
      <c r="AE16" s="4">
        <v>1980.942</v>
      </c>
      <c r="AF16" s="4">
        <v>2148.0909999999999</v>
      </c>
      <c r="AG16" s="4">
        <v>2370.0569999999998</v>
      </c>
      <c r="AH16" s="4">
        <v>2493.2040000000002</v>
      </c>
      <c r="AI16" s="62">
        <v>2132.2660000000001</v>
      </c>
      <c r="AJ16" s="4">
        <v>2214.2460000000001</v>
      </c>
      <c r="AK16" s="4">
        <v>1638.0219999999999</v>
      </c>
      <c r="AL16" s="4">
        <v>1691.2829999999999</v>
      </c>
      <c r="AM16" s="4">
        <v>1899.682</v>
      </c>
      <c r="AN16" s="4">
        <v>2244.0940000000001</v>
      </c>
      <c r="AO16" s="4">
        <v>1511.4849999999999</v>
      </c>
      <c r="AP16" s="4">
        <v>1513.75</v>
      </c>
      <c r="AQ16" s="4">
        <v>1206.645</v>
      </c>
      <c r="AR16" s="4">
        <v>1243.4929999999999</v>
      </c>
      <c r="AS16" s="4">
        <v>1226.306</v>
      </c>
      <c r="AT16" s="4">
        <v>1510.614</v>
      </c>
      <c r="AU16" s="62">
        <v>1052.845</v>
      </c>
      <c r="AV16" s="4">
        <v>1113.17</v>
      </c>
      <c r="AW16" s="4">
        <v>1104.69</v>
      </c>
      <c r="AX16" s="4">
        <v>1189.5509999999999</v>
      </c>
      <c r="AY16" s="4">
        <v>856.33100000000002</v>
      </c>
      <c r="AZ16" s="4">
        <v>856.63099999999997</v>
      </c>
      <c r="BA16" s="4">
        <v>896.029</v>
      </c>
      <c r="BB16" s="4">
        <v>928.46900000000005</v>
      </c>
      <c r="BC16" s="4">
        <v>1031.8499999999999</v>
      </c>
      <c r="BD16" s="4">
        <v>1226.6179999999999</v>
      </c>
      <c r="BE16" s="62">
        <v>771.45299999999997</v>
      </c>
      <c r="BF16" s="4">
        <v>781.26099999999997</v>
      </c>
      <c r="BG16" s="4">
        <v>628.65800000000002</v>
      </c>
      <c r="BH16" s="4">
        <v>628.65800000000002</v>
      </c>
      <c r="BI16" s="4">
        <v>687.86699999999996</v>
      </c>
      <c r="BJ16" s="4">
        <v>687.86699999999996</v>
      </c>
      <c r="BK16" s="4">
        <v>639.76700000000005</v>
      </c>
      <c r="BL16" s="4">
        <v>646.01199999999994</v>
      </c>
      <c r="BM16" s="4">
        <v>732.21199999999999</v>
      </c>
      <c r="BN16" s="4">
        <v>931.34500000000003</v>
      </c>
      <c r="BO16" s="4">
        <v>646.98</v>
      </c>
      <c r="BP16" s="4">
        <v>687.28499999999997</v>
      </c>
      <c r="BQ16" s="62">
        <v>552.08000000000004</v>
      </c>
      <c r="BR16" s="4">
        <v>568.25800000000004</v>
      </c>
      <c r="BS16" s="4">
        <v>513.90200000000004</v>
      </c>
      <c r="BT16" s="4">
        <v>513.90200000000004</v>
      </c>
      <c r="BU16" s="4">
        <v>606.78200000000004</v>
      </c>
      <c r="BV16" s="4">
        <v>606.78200000000004</v>
      </c>
      <c r="BW16" s="4">
        <v>539.33799999999997</v>
      </c>
      <c r="BX16" s="4">
        <v>576.56399999999996</v>
      </c>
      <c r="BY16" s="4">
        <v>503.35199999999998</v>
      </c>
      <c r="BZ16" s="4">
        <v>528.10500000000002</v>
      </c>
      <c r="CA16" s="4">
        <v>482.96800000000002</v>
      </c>
      <c r="CB16" s="4">
        <v>502.75900000000001</v>
      </c>
      <c r="CC16" s="62">
        <v>914.52200000000005</v>
      </c>
      <c r="CD16" s="4">
        <v>969.52200000000005</v>
      </c>
      <c r="CE16" s="4">
        <v>407.04899999999998</v>
      </c>
      <c r="CF16" s="4">
        <v>500.11</v>
      </c>
      <c r="CG16" s="4">
        <v>406.14600000000002</v>
      </c>
      <c r="CH16" s="4">
        <v>448.57799999999997</v>
      </c>
      <c r="CI16" s="4">
        <v>355.34800000000001</v>
      </c>
      <c r="CJ16" s="4">
        <v>355.34800000000001</v>
      </c>
      <c r="CK16" s="4">
        <v>418.19200000000001</v>
      </c>
      <c r="CL16" s="4">
        <v>573.78</v>
      </c>
      <c r="CM16" s="62">
        <v>410.15199999999999</v>
      </c>
      <c r="CN16" s="4">
        <v>410.46899999999999</v>
      </c>
      <c r="CO16" s="4">
        <v>238.15299999999999</v>
      </c>
      <c r="CP16" s="4">
        <v>238.15299999999999</v>
      </c>
      <c r="CQ16" s="4">
        <v>276.56799999999998</v>
      </c>
      <c r="CR16" s="4">
        <v>276.56799999999998</v>
      </c>
      <c r="CS16" s="4">
        <v>282.17700000000002</v>
      </c>
      <c r="CT16" s="4">
        <v>282.17700000000002</v>
      </c>
      <c r="CU16" s="4">
        <v>292.041</v>
      </c>
      <c r="CV16" s="4">
        <v>422.221</v>
      </c>
      <c r="CW16" s="4">
        <v>261.38600000000002</v>
      </c>
      <c r="CX16" s="4">
        <v>275.57900000000001</v>
      </c>
      <c r="CY16" s="62">
        <v>261.65699999999998</v>
      </c>
      <c r="CZ16" s="4">
        <v>261.65699999999998</v>
      </c>
      <c r="DA16" s="4">
        <v>296.55900000000003</v>
      </c>
      <c r="DB16" s="4">
        <v>296.55900000000003</v>
      </c>
      <c r="DC16" s="4">
        <v>343.25200000000001</v>
      </c>
      <c r="DD16" s="4">
        <v>354.56200000000001</v>
      </c>
      <c r="DE16" s="4">
        <v>350.10399999999998</v>
      </c>
      <c r="DF16" s="4">
        <v>361.13900000000001</v>
      </c>
      <c r="DG16" s="4">
        <v>218.35300000000001</v>
      </c>
      <c r="DH16" s="4">
        <v>218.35300000000001</v>
      </c>
      <c r="DI16" s="4">
        <v>228.107</v>
      </c>
      <c r="DJ16" s="4">
        <v>228.107</v>
      </c>
      <c r="DK16" s="62">
        <v>179.477</v>
      </c>
      <c r="DL16" s="4">
        <v>180.17</v>
      </c>
      <c r="DM16" s="4">
        <v>224.56800000000001</v>
      </c>
      <c r="DN16" s="4">
        <v>314.24299999999999</v>
      </c>
      <c r="DO16" s="4">
        <v>250.762</v>
      </c>
      <c r="DP16" s="4">
        <v>351.96499999999997</v>
      </c>
      <c r="DQ16" s="4">
        <v>123.423</v>
      </c>
      <c r="DR16" s="4">
        <v>123.423</v>
      </c>
      <c r="DS16" s="4">
        <v>70.247</v>
      </c>
      <c r="DT16" s="4">
        <v>76.247</v>
      </c>
      <c r="DU16" s="4">
        <v>37.820999999999998</v>
      </c>
      <c r="DV16" s="4">
        <v>65.820999999999998</v>
      </c>
      <c r="DW16" s="62">
        <v>13.4</v>
      </c>
      <c r="DX16" s="4">
        <v>13.4</v>
      </c>
      <c r="DY16" s="4">
        <v>111.417</v>
      </c>
      <c r="DZ16" s="4">
        <v>116.947</v>
      </c>
      <c r="EA16" s="4">
        <v>111.68300000000001</v>
      </c>
      <c r="EB16" s="4">
        <v>120.533</v>
      </c>
      <c r="EC16" s="4">
        <v>72.5</v>
      </c>
      <c r="ED16" s="4">
        <v>72.5</v>
      </c>
      <c r="EE16" s="4">
        <v>64.863</v>
      </c>
      <c r="EF16" s="4">
        <v>69.138000000000005</v>
      </c>
      <c r="EG16" s="4">
        <v>61.350999999999999</v>
      </c>
      <c r="EH16" s="4">
        <v>63.231000000000002</v>
      </c>
      <c r="EI16" s="62">
        <v>9.8209999999999997</v>
      </c>
      <c r="EJ16" s="4">
        <v>9.8209999999999997</v>
      </c>
      <c r="EK16" s="4">
        <v>2.8</v>
      </c>
      <c r="EL16" s="4">
        <v>2.8</v>
      </c>
      <c r="EM16" s="4">
        <v>23.66</v>
      </c>
      <c r="EN16" s="4">
        <v>23.66</v>
      </c>
      <c r="EO16" s="4">
        <v>5</v>
      </c>
      <c r="EP16" s="4">
        <v>5</v>
      </c>
      <c r="EQ16" s="4"/>
      <c r="ER16" s="4"/>
      <c r="ES16" s="4">
        <v>6</v>
      </c>
      <c r="ET16" s="4">
        <v>6</v>
      </c>
      <c r="EU16" s="4">
        <v>14.036</v>
      </c>
      <c r="EV16" s="4">
        <v>14.414</v>
      </c>
      <c r="EY16" s="4"/>
      <c r="EZ16" s="4"/>
      <c r="FA16" s="19"/>
      <c r="FB16" s="19"/>
    </row>
    <row r="17" spans="1:156" ht="14.25" customHeight="1">
      <c r="A17" s="10" t="s">
        <v>84</v>
      </c>
      <c r="B17" s="12">
        <v>111357.398</v>
      </c>
      <c r="C17" s="12">
        <v>135637.03400000001</v>
      </c>
      <c r="D17" s="4"/>
      <c r="E17" s="4">
        <v>40937.904999999999</v>
      </c>
      <c r="F17" s="4">
        <v>55486.917999999998</v>
      </c>
      <c r="G17" s="4">
        <v>8798.9580000000005</v>
      </c>
      <c r="H17" s="4">
        <v>9156.5069999999996</v>
      </c>
      <c r="I17" s="4">
        <v>8260.7039999999997</v>
      </c>
      <c r="J17" s="4">
        <v>8628.8870000000006</v>
      </c>
      <c r="K17" s="4">
        <v>5415.9120000000003</v>
      </c>
      <c r="L17" s="4">
        <v>6757.4560000000001</v>
      </c>
      <c r="M17" s="4">
        <v>5160.6049999999996</v>
      </c>
      <c r="N17" s="4">
        <v>7887.9480000000003</v>
      </c>
      <c r="O17" s="62">
        <v>5336.74</v>
      </c>
      <c r="P17" s="4">
        <v>5509.6769999999997</v>
      </c>
      <c r="Q17" s="4">
        <v>3964.223</v>
      </c>
      <c r="R17" s="4">
        <v>4346.1540000000005</v>
      </c>
      <c r="S17" s="4">
        <v>2517.9520000000002</v>
      </c>
      <c r="T17" s="4">
        <v>2821.28</v>
      </c>
      <c r="U17" s="4">
        <v>1631.5719999999999</v>
      </c>
      <c r="V17" s="4">
        <v>1758.3579999999999</v>
      </c>
      <c r="W17" s="4">
        <v>1476.26</v>
      </c>
      <c r="X17" s="4">
        <v>1973.655</v>
      </c>
      <c r="Y17" s="62">
        <v>1338.711</v>
      </c>
      <c r="Z17" s="4">
        <v>1435.26</v>
      </c>
      <c r="AA17" s="4">
        <v>1731.79</v>
      </c>
      <c r="AB17" s="4">
        <v>2113.3960000000002</v>
      </c>
      <c r="AC17" s="4">
        <v>1315.403</v>
      </c>
      <c r="AD17" s="4">
        <v>1515.9110000000001</v>
      </c>
      <c r="AE17" s="4">
        <v>1212.702</v>
      </c>
      <c r="AF17" s="4">
        <v>1339.8679999999999</v>
      </c>
      <c r="AG17" s="4">
        <v>1425.921</v>
      </c>
      <c r="AH17" s="4">
        <v>1722.6969999999999</v>
      </c>
      <c r="AI17" s="62">
        <v>1182.4559999999999</v>
      </c>
      <c r="AJ17" s="4">
        <v>1184.539</v>
      </c>
      <c r="AK17" s="4">
        <v>816.351</v>
      </c>
      <c r="AL17" s="4">
        <v>909.51400000000001</v>
      </c>
      <c r="AM17" s="4">
        <v>882.55799999999999</v>
      </c>
      <c r="AN17" s="4">
        <v>1281.627</v>
      </c>
      <c r="AO17" s="4">
        <v>862.774</v>
      </c>
      <c r="AP17" s="4">
        <v>904.05200000000002</v>
      </c>
      <c r="AQ17" s="4">
        <v>748.07600000000002</v>
      </c>
      <c r="AR17" s="4">
        <v>838.66800000000001</v>
      </c>
      <c r="AS17" s="4">
        <v>704.34199999999998</v>
      </c>
      <c r="AT17" s="4">
        <v>810.678</v>
      </c>
      <c r="AU17" s="62">
        <v>836.44200000000001</v>
      </c>
      <c r="AV17" s="4">
        <v>908.24699999999996</v>
      </c>
      <c r="AW17" s="4">
        <v>594.88300000000004</v>
      </c>
      <c r="AX17" s="4">
        <v>700.51199999999994</v>
      </c>
      <c r="AY17" s="4">
        <v>626.34400000000005</v>
      </c>
      <c r="AZ17" s="4">
        <v>660.82</v>
      </c>
      <c r="BA17" s="4">
        <v>834.32100000000003</v>
      </c>
      <c r="BB17" s="4">
        <v>854.18100000000004</v>
      </c>
      <c r="BC17" s="4">
        <v>542.29</v>
      </c>
      <c r="BD17" s="4">
        <v>684.60799999999995</v>
      </c>
      <c r="BE17" s="62">
        <v>683.71799999999996</v>
      </c>
      <c r="BF17" s="4">
        <v>725.86099999999999</v>
      </c>
      <c r="BG17" s="4">
        <v>720.88900000000001</v>
      </c>
      <c r="BH17" s="4">
        <v>729.33900000000006</v>
      </c>
      <c r="BI17" s="4">
        <v>368.584</v>
      </c>
      <c r="BJ17" s="4">
        <v>386.548</v>
      </c>
      <c r="BK17" s="4">
        <v>580.07500000000005</v>
      </c>
      <c r="BL17" s="4">
        <v>671.86900000000003</v>
      </c>
      <c r="BM17" s="4">
        <v>367.08300000000003</v>
      </c>
      <c r="BN17" s="4">
        <v>450.13600000000002</v>
      </c>
      <c r="BO17" s="4">
        <v>499.40600000000001</v>
      </c>
      <c r="BP17" s="4">
        <v>557.096</v>
      </c>
      <c r="BQ17" s="62">
        <v>555.93200000000002</v>
      </c>
      <c r="BR17" s="4">
        <v>612.58199999999999</v>
      </c>
      <c r="BS17" s="4">
        <v>388.91699999999997</v>
      </c>
      <c r="BT17" s="4">
        <v>393.05399999999997</v>
      </c>
      <c r="BU17" s="4">
        <v>373.06900000000002</v>
      </c>
      <c r="BV17" s="4">
        <v>400.197</v>
      </c>
      <c r="BW17" s="4">
        <v>374.99299999999999</v>
      </c>
      <c r="BX17" s="4">
        <v>451.21199999999999</v>
      </c>
      <c r="BY17" s="4">
        <v>294.29000000000002</v>
      </c>
      <c r="BZ17" s="4">
        <v>347.10899999999998</v>
      </c>
      <c r="CA17" s="4">
        <v>363.20800000000003</v>
      </c>
      <c r="CB17" s="4">
        <v>395.57900000000001</v>
      </c>
      <c r="CC17" s="62">
        <v>699.13400000000001</v>
      </c>
      <c r="CD17" s="4">
        <v>737.38800000000003</v>
      </c>
      <c r="CE17" s="4">
        <v>311.72399999999999</v>
      </c>
      <c r="CF17" s="4">
        <v>377.887</v>
      </c>
      <c r="CG17" s="4">
        <v>280.81900000000002</v>
      </c>
      <c r="CH17" s="4">
        <v>369.51299999999998</v>
      </c>
      <c r="CI17" s="4">
        <v>271.18599999999998</v>
      </c>
      <c r="CJ17" s="4">
        <v>282.62599999999998</v>
      </c>
      <c r="CK17" s="4">
        <v>198.22499999999999</v>
      </c>
      <c r="CL17" s="4">
        <v>268.82900000000001</v>
      </c>
      <c r="CM17" s="62">
        <v>315.54899999999998</v>
      </c>
      <c r="CN17" s="4">
        <v>319.952</v>
      </c>
      <c r="CO17" s="4">
        <v>331.71499999999997</v>
      </c>
      <c r="CP17" s="4">
        <v>342.85899999999998</v>
      </c>
      <c r="CQ17" s="4">
        <v>253.78100000000001</v>
      </c>
      <c r="CR17" s="4">
        <v>261.57600000000002</v>
      </c>
      <c r="CS17" s="4">
        <v>220.809</v>
      </c>
      <c r="CT17" s="4">
        <v>226.71100000000001</v>
      </c>
      <c r="CU17" s="4">
        <v>215.52799999999999</v>
      </c>
      <c r="CV17" s="4">
        <v>254.65100000000001</v>
      </c>
      <c r="CW17" s="4">
        <v>233.64099999999999</v>
      </c>
      <c r="CX17" s="4">
        <v>266.19</v>
      </c>
      <c r="CY17" s="62">
        <v>228.58500000000001</v>
      </c>
      <c r="CZ17" s="4">
        <v>234.65100000000001</v>
      </c>
      <c r="DA17" s="4">
        <v>219.048</v>
      </c>
      <c r="DB17" s="4">
        <v>245.11699999999999</v>
      </c>
      <c r="DC17" s="4">
        <v>472.15199999999999</v>
      </c>
      <c r="DD17" s="4">
        <v>538.84900000000005</v>
      </c>
      <c r="DE17" s="4">
        <v>215.64500000000001</v>
      </c>
      <c r="DF17" s="4">
        <v>226.369</v>
      </c>
      <c r="DG17" s="4">
        <v>126.274</v>
      </c>
      <c r="DH17" s="4">
        <v>127.928</v>
      </c>
      <c r="DI17" s="4">
        <v>172.499</v>
      </c>
      <c r="DJ17" s="4">
        <v>189.09200000000001</v>
      </c>
      <c r="DK17" s="62">
        <v>197.363</v>
      </c>
      <c r="DL17" s="4">
        <v>206.952</v>
      </c>
      <c r="DM17" s="4">
        <v>146.124</v>
      </c>
      <c r="DN17" s="4">
        <v>152.46600000000001</v>
      </c>
      <c r="DO17" s="4">
        <v>146.24199999999999</v>
      </c>
      <c r="DP17" s="4">
        <v>175.90100000000001</v>
      </c>
      <c r="DQ17" s="4">
        <v>150.67699999999999</v>
      </c>
      <c r="DR17" s="4">
        <v>146.333</v>
      </c>
      <c r="DS17" s="4">
        <v>243.37</v>
      </c>
      <c r="DT17" s="4">
        <v>246.10599999999999</v>
      </c>
      <c r="DU17" s="4">
        <v>129.77699999999999</v>
      </c>
      <c r="DV17" s="4">
        <v>246.77699999999999</v>
      </c>
      <c r="DW17" s="62">
        <v>139.95500000000001</v>
      </c>
      <c r="DX17" s="4">
        <v>139.95500000000001</v>
      </c>
      <c r="DY17" s="4">
        <v>123.697</v>
      </c>
      <c r="DZ17" s="4">
        <v>137.78200000000001</v>
      </c>
      <c r="EA17" s="4">
        <v>63.845999999999997</v>
      </c>
      <c r="EB17" s="4">
        <v>68.784000000000006</v>
      </c>
      <c r="EC17" s="4">
        <v>58.122999999999998</v>
      </c>
      <c r="ED17" s="4">
        <v>58.323</v>
      </c>
      <c r="EE17" s="4">
        <v>43.933999999999997</v>
      </c>
      <c r="EF17" s="4">
        <v>48.15</v>
      </c>
      <c r="EG17" s="4">
        <v>57.084000000000003</v>
      </c>
      <c r="EH17" s="4">
        <v>62.985999999999997</v>
      </c>
      <c r="EI17" s="62">
        <v>75.057000000000002</v>
      </c>
      <c r="EJ17" s="4">
        <v>72.057000000000002</v>
      </c>
      <c r="EK17" s="4">
        <v>79.8</v>
      </c>
      <c r="EL17" s="4">
        <v>80</v>
      </c>
      <c r="EM17" s="4">
        <v>136.38</v>
      </c>
      <c r="EN17" s="4">
        <v>136.595</v>
      </c>
      <c r="EO17" s="4">
        <v>14.9</v>
      </c>
      <c r="EP17" s="4">
        <v>14.9</v>
      </c>
      <c r="EQ17" s="4"/>
      <c r="ER17" s="4"/>
      <c r="ES17" s="4">
        <v>34.5</v>
      </c>
      <c r="ET17" s="4">
        <v>35.200000000000003</v>
      </c>
      <c r="EU17" s="4">
        <v>23.896000000000001</v>
      </c>
      <c r="EV17" s="4">
        <v>25.579000000000001</v>
      </c>
      <c r="EY17" s="4"/>
      <c r="EZ17" s="4"/>
    </row>
    <row r="18" spans="1:156">
      <c r="A18" s="10" t="s">
        <v>85</v>
      </c>
      <c r="B18" s="12">
        <v>10478.385</v>
      </c>
      <c r="C18" s="12">
        <v>10703.703</v>
      </c>
      <c r="D18" s="4"/>
      <c r="E18" s="4">
        <v>5392</v>
      </c>
      <c r="F18" s="4">
        <v>5392</v>
      </c>
      <c r="G18" s="4">
        <v>900.23299999999995</v>
      </c>
      <c r="H18" s="4">
        <v>900.23299999999995</v>
      </c>
      <c r="I18" s="4">
        <v>1027.335</v>
      </c>
      <c r="J18" s="4">
        <v>1048.6659999999999</v>
      </c>
      <c r="K18" s="4">
        <v>400</v>
      </c>
      <c r="L18" s="4">
        <v>400</v>
      </c>
      <c r="M18" s="4">
        <v>500</v>
      </c>
      <c r="N18" s="4">
        <v>619</v>
      </c>
      <c r="O18" s="62">
        <v>137</v>
      </c>
      <c r="P18" s="4">
        <v>137</v>
      </c>
      <c r="Q18" s="4">
        <v>198.65</v>
      </c>
      <c r="R18" s="4">
        <v>198.65</v>
      </c>
      <c r="S18" s="4">
        <v>-19</v>
      </c>
      <c r="T18" s="4">
        <v>-19</v>
      </c>
      <c r="U18" s="4">
        <v>342.56299999999999</v>
      </c>
      <c r="V18" s="4">
        <v>344.27499999999998</v>
      </c>
      <c r="W18" s="4">
        <v>195.53800000000001</v>
      </c>
      <c r="X18" s="4">
        <v>205.53800000000001</v>
      </c>
      <c r="Y18" s="62">
        <v>200.07900000000001</v>
      </c>
      <c r="Z18" s="4">
        <v>200.07900000000001</v>
      </c>
      <c r="AA18" s="4">
        <v>310</v>
      </c>
      <c r="AB18" s="4">
        <v>335</v>
      </c>
      <c r="AC18" s="4">
        <v>80</v>
      </c>
      <c r="AD18" s="4">
        <v>80</v>
      </c>
      <c r="AE18" s="4">
        <v>51.292999999999999</v>
      </c>
      <c r="AF18" s="4">
        <v>51.292999999999999</v>
      </c>
      <c r="AG18" s="4">
        <v>148.97499999999999</v>
      </c>
      <c r="AH18" s="4">
        <v>148.97499999999999</v>
      </c>
      <c r="AI18" s="62">
        <v>36.5</v>
      </c>
      <c r="AJ18" s="4">
        <v>36.5</v>
      </c>
      <c r="AK18" s="4">
        <v>15.5</v>
      </c>
      <c r="AL18" s="4">
        <v>27.5</v>
      </c>
      <c r="AM18" s="4">
        <v>165</v>
      </c>
      <c r="AN18" s="4">
        <v>165</v>
      </c>
      <c r="AO18" s="4">
        <v>44.1</v>
      </c>
      <c r="AP18" s="4">
        <v>44.1</v>
      </c>
      <c r="AQ18" s="4">
        <v>26.17</v>
      </c>
      <c r="AR18" s="4">
        <v>30.47</v>
      </c>
      <c r="AS18" s="4">
        <v>48.6</v>
      </c>
      <c r="AT18" s="4">
        <v>55</v>
      </c>
      <c r="AU18" s="62">
        <v>18.5</v>
      </c>
      <c r="AV18" s="4">
        <v>19.010000000000002</v>
      </c>
      <c r="AW18" s="4">
        <v>41.005000000000003</v>
      </c>
      <c r="AX18" s="4">
        <v>42.9</v>
      </c>
      <c r="AY18" s="4">
        <v>6</v>
      </c>
      <c r="AZ18" s="4">
        <v>6</v>
      </c>
      <c r="BA18" s="4">
        <v>38.85</v>
      </c>
      <c r="BB18" s="4">
        <v>52.47</v>
      </c>
      <c r="BC18" s="4">
        <v>20</v>
      </c>
      <c r="BD18" s="4">
        <v>29.55</v>
      </c>
      <c r="BE18" s="62">
        <v>2</v>
      </c>
      <c r="BF18" s="4">
        <v>2</v>
      </c>
      <c r="BG18" s="4">
        <v>19.288</v>
      </c>
      <c r="BH18" s="4">
        <v>19.288</v>
      </c>
      <c r="BI18" s="4">
        <v>1.6379999999999999</v>
      </c>
      <c r="BJ18" s="4">
        <v>1.6379999999999999</v>
      </c>
      <c r="BK18" s="4">
        <v>-2.2050000000000001</v>
      </c>
      <c r="BL18" s="4">
        <v>-2.2050000000000001</v>
      </c>
      <c r="BM18" s="4">
        <v>24.68</v>
      </c>
      <c r="BN18" s="4">
        <v>24.68</v>
      </c>
      <c r="BO18" s="4">
        <v>28.63</v>
      </c>
      <c r="BP18" s="4">
        <v>28.63</v>
      </c>
      <c r="BQ18" s="62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7.5</v>
      </c>
      <c r="BX18" s="4">
        <v>7.5</v>
      </c>
      <c r="BY18" s="4">
        <v>7.5720000000000001</v>
      </c>
      <c r="BZ18" s="4">
        <v>7.5720000000000001</v>
      </c>
      <c r="CA18" s="4">
        <v>11.8</v>
      </c>
      <c r="CB18" s="4">
        <v>11.8</v>
      </c>
      <c r="CC18" s="62">
        <v>0</v>
      </c>
      <c r="CD18" s="4">
        <v>0</v>
      </c>
      <c r="CE18" s="4">
        <v>0</v>
      </c>
      <c r="CF18" s="4">
        <v>0</v>
      </c>
      <c r="CG18" s="4">
        <v>26.791</v>
      </c>
      <c r="CH18" s="4">
        <v>26.791</v>
      </c>
      <c r="CI18" s="4">
        <v>0</v>
      </c>
      <c r="CJ18" s="4">
        <v>0</v>
      </c>
      <c r="CK18" s="4">
        <v>0</v>
      </c>
      <c r="CL18" s="4">
        <v>0</v>
      </c>
      <c r="CM18" s="62">
        <v>0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13.243</v>
      </c>
      <c r="CX18" s="4">
        <v>13.243</v>
      </c>
      <c r="CY18" s="62">
        <v>0</v>
      </c>
      <c r="CZ18" s="4">
        <v>0</v>
      </c>
      <c r="DA18" s="4">
        <v>1.3959999999999999</v>
      </c>
      <c r="DB18" s="4">
        <v>1.3959999999999999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8.0419999999999998</v>
      </c>
      <c r="DJ18" s="4">
        <v>8.0419999999999998</v>
      </c>
      <c r="DK18" s="62">
        <v>0</v>
      </c>
      <c r="DL18" s="4">
        <v>0</v>
      </c>
      <c r="DM18" s="4">
        <v>3.1190000000000002</v>
      </c>
      <c r="DN18" s="4">
        <v>3.1190000000000002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62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  <c r="EC18" s="4">
        <v>0</v>
      </c>
      <c r="ED18" s="4">
        <v>0</v>
      </c>
      <c r="EE18" s="4">
        <v>0</v>
      </c>
      <c r="EF18" s="4">
        <v>0</v>
      </c>
      <c r="EG18" s="4">
        <v>0</v>
      </c>
      <c r="EH18" s="4">
        <v>0</v>
      </c>
      <c r="EI18" s="62">
        <v>0</v>
      </c>
      <c r="EJ18" s="4">
        <v>0</v>
      </c>
      <c r="EK18" s="4">
        <v>0</v>
      </c>
      <c r="EL18" s="4">
        <v>0</v>
      </c>
      <c r="EM18" s="4">
        <v>0</v>
      </c>
      <c r="EN18" s="4">
        <v>0</v>
      </c>
      <c r="EO18" s="4">
        <v>0</v>
      </c>
      <c r="EP18" s="4">
        <v>0</v>
      </c>
      <c r="EQ18" s="4"/>
      <c r="ER18" s="4"/>
      <c r="ES18" s="4"/>
      <c r="ET18" s="4"/>
      <c r="EU18" s="4">
        <v>0</v>
      </c>
      <c r="EV18" s="4">
        <v>0</v>
      </c>
    </row>
    <row r="19" spans="1:156">
      <c r="A19" s="13"/>
      <c r="B19" s="15">
        <v>293024.89200000005</v>
      </c>
      <c r="C19" s="15">
        <v>340927.58799999987</v>
      </c>
      <c r="D19" s="14"/>
      <c r="E19" s="14">
        <v>108463.533</v>
      </c>
      <c r="F19" s="14">
        <v>137349.024</v>
      </c>
      <c r="G19" s="14">
        <v>25878.378000000001</v>
      </c>
      <c r="H19" s="14">
        <v>26331.775999999998</v>
      </c>
      <c r="I19" s="14">
        <v>21599.296999999999</v>
      </c>
      <c r="J19" s="14">
        <v>22246.671000000002</v>
      </c>
      <c r="K19" s="14">
        <v>16595.544999999998</v>
      </c>
      <c r="L19" s="14">
        <v>20948.942999999999</v>
      </c>
      <c r="M19" s="14">
        <v>12272.143</v>
      </c>
      <c r="N19" s="14">
        <v>16295.774000000001</v>
      </c>
      <c r="O19" s="63">
        <v>12119.956</v>
      </c>
      <c r="P19" s="14">
        <v>12328.539000000001</v>
      </c>
      <c r="Q19" s="14">
        <v>8854.6</v>
      </c>
      <c r="R19" s="14">
        <v>9268.4310000000005</v>
      </c>
      <c r="S19" s="14">
        <v>7066.8910000000005</v>
      </c>
      <c r="T19" s="14">
        <v>7556.7900000000009</v>
      </c>
      <c r="U19" s="14">
        <v>5815.7359999999999</v>
      </c>
      <c r="V19" s="14">
        <v>6645.3499999999995</v>
      </c>
      <c r="W19" s="14">
        <v>4584.8220000000001</v>
      </c>
      <c r="X19" s="14">
        <v>5369.2170000000006</v>
      </c>
      <c r="Y19" s="63">
        <v>3797.6669999999999</v>
      </c>
      <c r="Z19" s="14">
        <v>3929.6330000000003</v>
      </c>
      <c r="AA19" s="14">
        <v>3915.433</v>
      </c>
      <c r="AB19" s="14">
        <v>4834.0249999999996</v>
      </c>
      <c r="AC19" s="14">
        <v>4221.1369999999997</v>
      </c>
      <c r="AD19" s="14">
        <v>4581.3189999999995</v>
      </c>
      <c r="AE19" s="14">
        <v>3244.9370000000004</v>
      </c>
      <c r="AF19" s="14">
        <v>3539.252</v>
      </c>
      <c r="AG19" s="14">
        <v>3944.953</v>
      </c>
      <c r="AH19" s="14">
        <v>4364.8760000000002</v>
      </c>
      <c r="AI19" s="63">
        <v>3351.2219999999998</v>
      </c>
      <c r="AJ19" s="14">
        <v>3435.2849999999999</v>
      </c>
      <c r="AK19" s="14">
        <v>2469.873</v>
      </c>
      <c r="AL19" s="14">
        <v>2628.297</v>
      </c>
      <c r="AM19" s="14">
        <v>2947.24</v>
      </c>
      <c r="AN19" s="14">
        <v>3690.721</v>
      </c>
      <c r="AO19" s="14">
        <v>2418.3589999999999</v>
      </c>
      <c r="AP19" s="14">
        <v>2461.902</v>
      </c>
      <c r="AQ19" s="14">
        <v>1980.8910000000001</v>
      </c>
      <c r="AR19" s="14">
        <v>2112.6309999999999</v>
      </c>
      <c r="AS19" s="14">
        <v>1979.248</v>
      </c>
      <c r="AT19" s="14">
        <v>2376.2919999999999</v>
      </c>
      <c r="AU19" s="63">
        <v>1907.787</v>
      </c>
      <c r="AV19" s="14">
        <v>2040.4269999999999</v>
      </c>
      <c r="AW19" s="14">
        <v>1740.5780000000002</v>
      </c>
      <c r="AX19" s="14">
        <v>1932.963</v>
      </c>
      <c r="AY19" s="14">
        <v>1488.6750000000002</v>
      </c>
      <c r="AZ19" s="14">
        <v>1523.451</v>
      </c>
      <c r="BA19" s="14">
        <v>1769.1999999999998</v>
      </c>
      <c r="BB19" s="14">
        <v>1835.1200000000001</v>
      </c>
      <c r="BC19" s="14">
        <v>1594.1399999999999</v>
      </c>
      <c r="BD19" s="14">
        <v>1940.7759999999998</v>
      </c>
      <c r="BE19" s="63">
        <v>1457.1709999999998</v>
      </c>
      <c r="BF19" s="14">
        <v>1509.1219999999998</v>
      </c>
      <c r="BG19" s="14">
        <v>1368.835</v>
      </c>
      <c r="BH19" s="14">
        <v>1377.2850000000001</v>
      </c>
      <c r="BI19" s="14">
        <v>1058.0889999999999</v>
      </c>
      <c r="BJ19" s="14">
        <v>1076.0529999999999</v>
      </c>
      <c r="BK19" s="14">
        <v>1217.6370000000002</v>
      </c>
      <c r="BL19" s="14">
        <v>1315.6759999999999</v>
      </c>
      <c r="BM19" s="14">
        <v>1123.9750000000001</v>
      </c>
      <c r="BN19" s="14">
        <v>1406.1610000000001</v>
      </c>
      <c r="BO19" s="14">
        <v>1175.0160000000001</v>
      </c>
      <c r="BP19" s="14">
        <v>1273.011</v>
      </c>
      <c r="BQ19" s="63">
        <v>1108.0120000000002</v>
      </c>
      <c r="BR19" s="14">
        <v>1180.8400000000001</v>
      </c>
      <c r="BS19" s="14">
        <v>902.81899999999996</v>
      </c>
      <c r="BT19" s="14">
        <v>906.95600000000002</v>
      </c>
      <c r="BU19" s="14">
        <v>979.85100000000011</v>
      </c>
      <c r="BV19" s="14">
        <v>1006.979</v>
      </c>
      <c r="BW19" s="14">
        <v>921.8309999999999</v>
      </c>
      <c r="BX19" s="14">
        <v>1035.2759999999998</v>
      </c>
      <c r="BY19" s="14">
        <v>805.21400000000006</v>
      </c>
      <c r="BZ19" s="14">
        <v>882.78599999999994</v>
      </c>
      <c r="CA19" s="14">
        <v>857.976</v>
      </c>
      <c r="CB19" s="14">
        <v>910.13799999999992</v>
      </c>
      <c r="CC19" s="63">
        <v>1613.6559999999999</v>
      </c>
      <c r="CD19" s="14">
        <v>1706.91</v>
      </c>
      <c r="CE19" s="14">
        <v>718.77299999999991</v>
      </c>
      <c r="CF19" s="14">
        <v>877.99700000000007</v>
      </c>
      <c r="CG19" s="14">
        <v>713.75600000000009</v>
      </c>
      <c r="CH19" s="14">
        <v>844.88199999999995</v>
      </c>
      <c r="CI19" s="14">
        <v>626.53399999999999</v>
      </c>
      <c r="CJ19" s="14">
        <v>637.97399999999993</v>
      </c>
      <c r="CK19" s="14">
        <v>616.41700000000003</v>
      </c>
      <c r="CL19" s="14">
        <v>842.60899999999992</v>
      </c>
      <c r="CM19" s="63">
        <f>SUM(CM16:CM18)</f>
        <v>725.70100000000002</v>
      </c>
      <c r="CN19" s="14">
        <f>SUM(CN16:CN18)</f>
        <v>730.42100000000005</v>
      </c>
      <c r="CO19" s="14">
        <v>569.86799999999994</v>
      </c>
      <c r="CP19" s="14">
        <v>581.01199999999994</v>
      </c>
      <c r="CQ19" s="14">
        <v>530.34899999999993</v>
      </c>
      <c r="CR19" s="14">
        <v>538.14400000000001</v>
      </c>
      <c r="CS19" s="14">
        <v>502.98599999999999</v>
      </c>
      <c r="CT19" s="14">
        <v>508.88800000000003</v>
      </c>
      <c r="CU19" s="14">
        <v>507.56899999999996</v>
      </c>
      <c r="CV19" s="14">
        <v>676.87200000000007</v>
      </c>
      <c r="CW19" s="14">
        <v>508.27000000000004</v>
      </c>
      <c r="CX19" s="14">
        <v>555.01200000000006</v>
      </c>
      <c r="CY19" s="63">
        <v>490.24199999999996</v>
      </c>
      <c r="CZ19" s="14">
        <v>496.30799999999999</v>
      </c>
      <c r="DA19" s="14">
        <v>517.00299999999993</v>
      </c>
      <c r="DB19" s="14">
        <v>543.072</v>
      </c>
      <c r="DC19" s="14">
        <v>815.404</v>
      </c>
      <c r="DD19" s="14">
        <v>893.41100000000006</v>
      </c>
      <c r="DE19" s="14">
        <v>565.74900000000002</v>
      </c>
      <c r="DF19" s="14">
        <v>587.50800000000004</v>
      </c>
      <c r="DG19" s="14">
        <v>344.62700000000001</v>
      </c>
      <c r="DH19" s="14">
        <v>346.28100000000001</v>
      </c>
      <c r="DI19" s="14">
        <v>408.64799999999997</v>
      </c>
      <c r="DJ19" s="14">
        <v>425.24099999999999</v>
      </c>
      <c r="DK19" s="63">
        <v>376.84000000000003</v>
      </c>
      <c r="DL19" s="14">
        <v>387.12199999999996</v>
      </c>
      <c r="DM19" s="14">
        <v>373.81100000000004</v>
      </c>
      <c r="DN19" s="14">
        <v>469.82800000000003</v>
      </c>
      <c r="DO19" s="14">
        <v>397.00400000000002</v>
      </c>
      <c r="DP19" s="14">
        <v>527.86599999999999</v>
      </c>
      <c r="DQ19" s="14">
        <v>274.10000000000002</v>
      </c>
      <c r="DR19" s="14">
        <v>269.75599999999997</v>
      </c>
      <c r="DS19" s="14">
        <v>313.61700000000002</v>
      </c>
      <c r="DT19" s="14">
        <v>322.35300000000001</v>
      </c>
      <c r="DU19" s="14">
        <v>167.59799999999998</v>
      </c>
      <c r="DV19" s="14">
        <v>312.59799999999996</v>
      </c>
      <c r="DW19" s="63">
        <v>153.35500000000002</v>
      </c>
      <c r="DX19" s="14">
        <v>153.35500000000002</v>
      </c>
      <c r="DY19" s="14">
        <v>235.114</v>
      </c>
      <c r="DZ19" s="14">
        <v>254.72900000000001</v>
      </c>
      <c r="EA19" s="14">
        <v>175.529</v>
      </c>
      <c r="EB19" s="14">
        <v>189.31700000000001</v>
      </c>
      <c r="EC19" s="14">
        <v>130.62299999999999</v>
      </c>
      <c r="ED19" s="14">
        <v>130.82300000000001</v>
      </c>
      <c r="EE19" s="14">
        <v>108.797</v>
      </c>
      <c r="EF19" s="14">
        <v>117.28800000000001</v>
      </c>
      <c r="EG19" s="14">
        <v>118.435</v>
      </c>
      <c r="EH19" s="14">
        <v>126.217</v>
      </c>
      <c r="EI19" s="63">
        <v>84.878</v>
      </c>
      <c r="EJ19" s="14">
        <v>81.878</v>
      </c>
      <c r="EK19" s="14">
        <v>82.6</v>
      </c>
      <c r="EL19" s="14">
        <v>82.8</v>
      </c>
      <c r="EM19" s="14">
        <v>160.04</v>
      </c>
      <c r="EN19" s="14">
        <v>160.255</v>
      </c>
      <c r="EO19" s="14">
        <v>19.899999999999999</v>
      </c>
      <c r="EP19" s="14">
        <v>19.899999999999999</v>
      </c>
      <c r="EQ19" s="14"/>
      <c r="ER19" s="14"/>
      <c r="ES19" s="14">
        <f>SUM(ES16:ES18)</f>
        <v>40.5</v>
      </c>
      <c r="ET19" s="14">
        <f>SUM(ET16:ET18)</f>
        <v>41.2</v>
      </c>
      <c r="EU19" s="14">
        <v>37.932000000000002</v>
      </c>
      <c r="EV19" s="14">
        <v>39.993000000000002</v>
      </c>
      <c r="EY19" s="16"/>
      <c r="EZ19" s="16"/>
    </row>
    <row r="20" spans="1:156">
      <c r="A20" s="13"/>
      <c r="B20" s="21">
        <v>8.5837405066975139E-2</v>
      </c>
      <c r="C20" s="21">
        <v>0.1762043270323061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65"/>
      <c r="P20" s="20"/>
      <c r="Q20" s="20"/>
      <c r="R20" s="20"/>
      <c r="S20" s="20"/>
      <c r="T20" s="20"/>
      <c r="U20" s="20"/>
      <c r="V20" s="20"/>
      <c r="W20" s="20"/>
      <c r="X20" s="20"/>
      <c r="Y20" s="65"/>
      <c r="Z20" s="20"/>
      <c r="AA20" s="20"/>
      <c r="AB20" s="20"/>
      <c r="AC20" s="20"/>
      <c r="AD20" s="20"/>
      <c r="AE20" s="20"/>
      <c r="AF20" s="20"/>
      <c r="AG20" s="20"/>
      <c r="AH20" s="20"/>
      <c r="AI20" s="65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65"/>
      <c r="AV20" s="20"/>
      <c r="AW20" s="20"/>
      <c r="AX20" s="20"/>
      <c r="AY20" s="20"/>
      <c r="AZ20" s="20"/>
      <c r="BA20" s="20"/>
      <c r="BB20" s="20"/>
      <c r="BC20" s="20"/>
      <c r="BD20" s="20"/>
      <c r="BE20" s="65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65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65"/>
      <c r="CD20" s="20"/>
      <c r="CE20" s="20"/>
      <c r="CF20" s="20"/>
      <c r="CG20" s="20"/>
      <c r="CH20" s="20"/>
      <c r="CI20" s="20"/>
      <c r="CJ20" s="20"/>
      <c r="CK20" s="20"/>
      <c r="CL20" s="20"/>
      <c r="CM20" s="65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65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65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65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65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Y20" s="19"/>
      <c r="EZ20" s="19"/>
    </row>
    <row r="21" spans="1:156">
      <c r="A21" s="22" t="s">
        <v>86</v>
      </c>
      <c r="B21" s="12">
        <v>27514.247999999847</v>
      </c>
      <c r="C21" s="12">
        <v>72922.107000000135</v>
      </c>
      <c r="D21" s="20"/>
      <c r="E21" s="20">
        <v>7642.5250000000087</v>
      </c>
      <c r="F21" s="20">
        <v>39563.445999999996</v>
      </c>
      <c r="G21" s="20">
        <v>3310.3260000000009</v>
      </c>
      <c r="H21" s="20">
        <v>4426.7150000000038</v>
      </c>
      <c r="I21" s="20">
        <v>2156.7620000000024</v>
      </c>
      <c r="J21" s="20">
        <v>3343.4959999999992</v>
      </c>
      <c r="K21" s="20">
        <v>1880.4660000000003</v>
      </c>
      <c r="L21" s="20">
        <v>3745.1520000000019</v>
      </c>
      <c r="M21" s="20">
        <v>1633.0159999999996</v>
      </c>
      <c r="N21" s="20">
        <v>4601.8029999999962</v>
      </c>
      <c r="O21" s="65">
        <v>1500.0029999999988</v>
      </c>
      <c r="P21" s="20">
        <v>2071.4159999999993</v>
      </c>
      <c r="Q21" s="20">
        <v>1020.6180000000004</v>
      </c>
      <c r="R21" s="20">
        <v>1313.7600000000002</v>
      </c>
      <c r="S21" s="20">
        <v>604.12599999999929</v>
      </c>
      <c r="T21" s="20">
        <v>1214.1839999999993</v>
      </c>
      <c r="U21" s="20">
        <v>312.34400000000005</v>
      </c>
      <c r="V21" s="20">
        <v>342.31200000000081</v>
      </c>
      <c r="W21" s="20">
        <v>661.84099999999944</v>
      </c>
      <c r="X21" s="20">
        <v>1316.4129999999986</v>
      </c>
      <c r="Y21" s="65">
        <v>-31.539999999999964</v>
      </c>
      <c r="Z21" s="20">
        <v>131.471</v>
      </c>
      <c r="AA21" s="20">
        <v>48.800999999999931</v>
      </c>
      <c r="AB21" s="20">
        <v>161.8760000000002</v>
      </c>
      <c r="AC21" s="20">
        <v>329.74200000000019</v>
      </c>
      <c r="AD21" s="20">
        <v>608.07400000000052</v>
      </c>
      <c r="AE21" s="20">
        <v>286.71099999999979</v>
      </c>
      <c r="AF21" s="20">
        <v>373.74300000000039</v>
      </c>
      <c r="AG21" s="20">
        <v>176.48700000000053</v>
      </c>
      <c r="AH21" s="20">
        <v>505.90700000000015</v>
      </c>
      <c r="AI21" s="65">
        <v>584.41100000000006</v>
      </c>
      <c r="AJ21" s="20">
        <v>888.19700000000012</v>
      </c>
      <c r="AK21" s="20">
        <v>337.83599999999979</v>
      </c>
      <c r="AL21" s="20">
        <v>461.14199999999983</v>
      </c>
      <c r="AM21" s="20">
        <v>319.68900000000031</v>
      </c>
      <c r="AN21" s="20">
        <v>581.37500000000045</v>
      </c>
      <c r="AO21" s="20">
        <v>241.19000000000005</v>
      </c>
      <c r="AP21" s="20">
        <v>290.92300000000023</v>
      </c>
      <c r="AQ21" s="20">
        <v>517.63299999999981</v>
      </c>
      <c r="AR21" s="20">
        <v>643.22299999999996</v>
      </c>
      <c r="AS21" s="20">
        <v>202.5630000000001</v>
      </c>
      <c r="AT21" s="20">
        <v>354.39100000000008</v>
      </c>
      <c r="AU21" s="65">
        <v>218.52800000000002</v>
      </c>
      <c r="AV21" s="20">
        <v>353.9830000000004</v>
      </c>
      <c r="AW21" s="20">
        <v>148.16200000000003</v>
      </c>
      <c r="AX21" s="20">
        <v>286.85000000000014</v>
      </c>
      <c r="AY21" s="20">
        <v>203.18799999999987</v>
      </c>
      <c r="AZ21" s="20">
        <v>261.25499999999988</v>
      </c>
      <c r="BA21" s="20">
        <v>206.02500000000032</v>
      </c>
      <c r="BB21" s="20">
        <v>310.65599999999972</v>
      </c>
      <c r="BC21" s="20">
        <v>366.31500000000028</v>
      </c>
      <c r="BD21" s="20">
        <v>517.17100000000028</v>
      </c>
      <c r="BE21" s="65">
        <v>257.33200000000011</v>
      </c>
      <c r="BF21" s="20">
        <v>354.55799999999999</v>
      </c>
      <c r="BG21" s="20">
        <v>82.27599999999984</v>
      </c>
      <c r="BH21" s="20">
        <v>113.33299999999986</v>
      </c>
      <c r="BI21" s="20">
        <v>79.517000000000053</v>
      </c>
      <c r="BJ21" s="20">
        <v>99.558999999999969</v>
      </c>
      <c r="BK21" s="20">
        <v>27.750999999999749</v>
      </c>
      <c r="BL21" s="20">
        <v>88.134000000000015</v>
      </c>
      <c r="BM21" s="20">
        <v>143.43499999999995</v>
      </c>
      <c r="BN21" s="20">
        <v>218.02299999999991</v>
      </c>
      <c r="BO21" s="20">
        <v>67.143000000000029</v>
      </c>
      <c r="BP21" s="20">
        <v>165.6400000000001</v>
      </c>
      <c r="BQ21" s="65">
        <v>66.410999999999831</v>
      </c>
      <c r="BR21" s="20">
        <v>159.48299999999995</v>
      </c>
      <c r="BS21" s="20">
        <v>88.329000000000065</v>
      </c>
      <c r="BT21" s="20">
        <v>98.725000000000023</v>
      </c>
      <c r="BU21" s="20">
        <v>63.983999999999924</v>
      </c>
      <c r="BV21" s="20">
        <v>79.752999999999929</v>
      </c>
      <c r="BW21" s="20">
        <v>81.934000000000196</v>
      </c>
      <c r="BX21" s="20">
        <v>154.44800000000032</v>
      </c>
      <c r="BY21" s="20">
        <v>88.298000000000002</v>
      </c>
      <c r="BZ21" s="20">
        <v>151.66800000000023</v>
      </c>
      <c r="CA21" s="20">
        <v>70.293999999999983</v>
      </c>
      <c r="CB21" s="20">
        <v>106.64100000000008</v>
      </c>
      <c r="CC21" s="65">
        <v>155.82799999999997</v>
      </c>
      <c r="CD21" s="20">
        <v>299.35399999999981</v>
      </c>
      <c r="CE21" s="20">
        <v>47.179000000000087</v>
      </c>
      <c r="CF21" s="20">
        <v>49.628999999999905</v>
      </c>
      <c r="CG21" s="20">
        <v>32.106999999999971</v>
      </c>
      <c r="CH21" s="20">
        <v>137.52200000000005</v>
      </c>
      <c r="CI21" s="20">
        <v>52.783000000000015</v>
      </c>
      <c r="CJ21" s="20">
        <v>58.516000000000076</v>
      </c>
      <c r="CK21" s="20">
        <v>109.9319999999999</v>
      </c>
      <c r="CL21" s="20">
        <v>208.62000000000012</v>
      </c>
      <c r="CM21" s="65">
        <f>+CM13-CM19</f>
        <v>88.485000000000127</v>
      </c>
      <c r="CN21" s="20">
        <f>+CN13-CN19</f>
        <v>91.650999999999954</v>
      </c>
      <c r="CO21" s="20">
        <v>102.08699999999999</v>
      </c>
      <c r="CP21" s="20">
        <v>115.101</v>
      </c>
      <c r="CQ21" s="20">
        <v>56.513000000000034</v>
      </c>
      <c r="CR21" s="20">
        <v>57.011999999999944</v>
      </c>
      <c r="CS21" s="20">
        <v>82.879000000000019</v>
      </c>
      <c r="CT21" s="20">
        <v>112.44399999999996</v>
      </c>
      <c r="CU21" s="20">
        <v>168.81799999999998</v>
      </c>
      <c r="CV21" s="20">
        <v>206.57199999999989</v>
      </c>
      <c r="CW21" s="20">
        <v>1.0819999999999936</v>
      </c>
      <c r="CX21" s="20">
        <v>40.967999999999961</v>
      </c>
      <c r="CY21" s="65">
        <v>37.622000000000071</v>
      </c>
      <c r="CZ21" s="20">
        <v>49.84699999999998</v>
      </c>
      <c r="DA21" s="20">
        <v>79.701000000000022</v>
      </c>
      <c r="DB21" s="20">
        <v>95.22199999999998</v>
      </c>
      <c r="DC21" s="20">
        <v>97.218999999999937</v>
      </c>
      <c r="DD21" s="20">
        <v>156.64899999999989</v>
      </c>
      <c r="DE21" s="20">
        <v>2.5319999999999254</v>
      </c>
      <c r="DF21" s="20">
        <v>49.280999999999949</v>
      </c>
      <c r="DG21" s="20">
        <v>20.061999999999955</v>
      </c>
      <c r="DH21" s="20">
        <v>25.611000000000047</v>
      </c>
      <c r="DI21" s="20">
        <v>85.69300000000004</v>
      </c>
      <c r="DJ21" s="20">
        <v>111.83000000000004</v>
      </c>
      <c r="DK21" s="65">
        <v>26.264999999999986</v>
      </c>
      <c r="DL21" s="20">
        <v>34.638000000000034</v>
      </c>
      <c r="DM21" s="20">
        <v>17.050999999999988</v>
      </c>
      <c r="DN21" s="20">
        <v>30.850999999999942</v>
      </c>
      <c r="DO21" s="20">
        <v>2.0149999999999864</v>
      </c>
      <c r="DP21" s="20">
        <v>29.819000000000074</v>
      </c>
      <c r="DQ21" s="20">
        <v>12.901999999999987</v>
      </c>
      <c r="DR21" s="20">
        <v>23.216000000000008</v>
      </c>
      <c r="DS21" s="20">
        <v>32.419999999999902</v>
      </c>
      <c r="DT21" s="20">
        <v>79.694999999999936</v>
      </c>
      <c r="DU21" s="20">
        <v>43.64100000000002</v>
      </c>
      <c r="DV21" s="20">
        <v>193.64100000000008</v>
      </c>
      <c r="DW21" s="65">
        <v>5.4449999999999932</v>
      </c>
      <c r="DX21" s="20">
        <v>5.4449999999999932</v>
      </c>
      <c r="DY21" s="20">
        <f>+DY13-DY19</f>
        <v>49.890999999999991</v>
      </c>
      <c r="DZ21" s="20">
        <f>+DZ13-DZ19</f>
        <v>55.861999999999995</v>
      </c>
      <c r="EA21" s="20">
        <v>37.477000000000004</v>
      </c>
      <c r="EB21" s="20">
        <v>51.514999999999986</v>
      </c>
      <c r="EC21" s="20">
        <v>-2.9829999999999899</v>
      </c>
      <c r="ED21" s="20">
        <v>-0.49500000000000455</v>
      </c>
      <c r="EE21" s="20">
        <v>12.425000000000011</v>
      </c>
      <c r="EF21" s="20">
        <v>14.009000000000015</v>
      </c>
      <c r="EG21" s="20">
        <v>-11.199000000000012</v>
      </c>
      <c r="EH21" s="20">
        <v>-6.0810000000000031</v>
      </c>
      <c r="EI21" s="65">
        <v>1.3780000000000001</v>
      </c>
      <c r="EJ21" s="20">
        <v>5.8780000000000001</v>
      </c>
      <c r="EK21" s="20">
        <v>12.300000000000011</v>
      </c>
      <c r="EL21" s="20">
        <v>16.550000000000011</v>
      </c>
      <c r="EM21" s="20">
        <v>34.349000000000018</v>
      </c>
      <c r="EN21" s="20">
        <v>35.090000000000003</v>
      </c>
      <c r="EO21" s="20">
        <v>16.100000000000001</v>
      </c>
      <c r="EP21" s="20">
        <v>16.100000000000001</v>
      </c>
      <c r="EQ21" s="20"/>
      <c r="ER21" s="20"/>
      <c r="ES21" s="20">
        <f>+ES13-ES19</f>
        <v>0.5</v>
      </c>
      <c r="ET21" s="20">
        <f>+ET13-ET19</f>
        <v>0.79999999999999716</v>
      </c>
      <c r="EU21" s="20">
        <v>9.2769999999999939</v>
      </c>
      <c r="EV21" s="20">
        <v>10.845999999999997</v>
      </c>
      <c r="EY21" s="4"/>
      <c r="EZ21" s="4"/>
    </row>
    <row r="22" spans="1:156">
      <c r="A22" s="10" t="s">
        <v>87</v>
      </c>
      <c r="B22" s="12">
        <v>12896.735000000001</v>
      </c>
      <c r="C22" s="12">
        <v>28350.831000000002</v>
      </c>
      <c r="D22" s="4"/>
      <c r="E22" s="4">
        <v>4889.6210000000001</v>
      </c>
      <c r="F22" s="4">
        <v>15970.835999999999</v>
      </c>
      <c r="G22" s="4">
        <v>1199.95</v>
      </c>
      <c r="H22" s="4">
        <v>1414.691</v>
      </c>
      <c r="I22" s="4">
        <v>686.67</v>
      </c>
      <c r="J22" s="4">
        <v>952.28700000000003</v>
      </c>
      <c r="K22" s="4">
        <v>870.69100000000003</v>
      </c>
      <c r="L22" s="4">
        <v>1508.7950000000001</v>
      </c>
      <c r="M22" s="4">
        <v>395</v>
      </c>
      <c r="N22" s="4">
        <v>1333.5909999999999</v>
      </c>
      <c r="O22" s="62">
        <v>770.44899999999996</v>
      </c>
      <c r="P22" s="4">
        <v>880.85500000000002</v>
      </c>
      <c r="Q22" s="4">
        <v>275.83699999999999</v>
      </c>
      <c r="R22" s="4">
        <v>328.24299999999999</v>
      </c>
      <c r="S22" s="4">
        <v>326.48700000000002</v>
      </c>
      <c r="T22" s="4">
        <v>509.779</v>
      </c>
      <c r="U22" s="4">
        <v>183.572</v>
      </c>
      <c r="V22" s="4">
        <v>211.46299999999999</v>
      </c>
      <c r="W22" s="4">
        <v>240.91200000000001</v>
      </c>
      <c r="X22" s="4">
        <v>494.19600000000003</v>
      </c>
      <c r="Y22" s="62">
        <v>85.938999999999993</v>
      </c>
      <c r="Z22" s="4">
        <v>138.48599999999999</v>
      </c>
      <c r="AA22" s="4">
        <v>132.678</v>
      </c>
      <c r="AB22" s="4">
        <v>220.19800000000001</v>
      </c>
      <c r="AC22" s="4">
        <v>113.214</v>
      </c>
      <c r="AD22" s="4">
        <v>202.113</v>
      </c>
      <c r="AE22" s="4">
        <v>101.456</v>
      </c>
      <c r="AF22" s="4">
        <v>139.32</v>
      </c>
      <c r="AG22" s="4">
        <v>133.96799999999999</v>
      </c>
      <c r="AH22" s="4">
        <v>234.626</v>
      </c>
      <c r="AI22" s="62">
        <v>176.63</v>
      </c>
      <c r="AJ22" s="4">
        <v>293.37099999999998</v>
      </c>
      <c r="AK22" s="4">
        <v>201.81800000000001</v>
      </c>
      <c r="AL22" s="4">
        <v>253.87</v>
      </c>
      <c r="AM22" s="4">
        <v>77.823999999999998</v>
      </c>
      <c r="AN22" s="4">
        <v>291.79199999999997</v>
      </c>
      <c r="AO22" s="4">
        <v>108.637</v>
      </c>
      <c r="AP22" s="4">
        <v>126.551</v>
      </c>
      <c r="AQ22" s="4">
        <v>88.393000000000001</v>
      </c>
      <c r="AR22" s="4">
        <v>131.834</v>
      </c>
      <c r="AS22" s="4">
        <v>105.07299999999999</v>
      </c>
      <c r="AT22" s="4">
        <v>152.55000000000001</v>
      </c>
      <c r="AU22" s="62">
        <v>105.754</v>
      </c>
      <c r="AV22" s="4">
        <v>174.244</v>
      </c>
      <c r="AW22" s="4">
        <v>82.954999999999998</v>
      </c>
      <c r="AX22" s="4">
        <v>148.369</v>
      </c>
      <c r="AY22" s="4">
        <v>78.533000000000001</v>
      </c>
      <c r="AZ22" s="4">
        <v>91.09</v>
      </c>
      <c r="BA22" s="4">
        <v>101.47799999999999</v>
      </c>
      <c r="BB22" s="4">
        <v>126.81100000000001</v>
      </c>
      <c r="BC22" s="4">
        <v>328.84</v>
      </c>
      <c r="BD22" s="4">
        <v>401.94</v>
      </c>
      <c r="BE22" s="62">
        <v>58.575000000000003</v>
      </c>
      <c r="BF22" s="4">
        <v>102.94</v>
      </c>
      <c r="BG22" s="4">
        <v>78.305000000000007</v>
      </c>
      <c r="BH22" s="4">
        <v>87.778000000000006</v>
      </c>
      <c r="BI22" s="4">
        <v>42.383000000000003</v>
      </c>
      <c r="BJ22" s="4">
        <v>50.390999999999998</v>
      </c>
      <c r="BK22" s="4">
        <v>33.536999999999999</v>
      </c>
      <c r="BL22" s="4">
        <v>55.920999999999999</v>
      </c>
      <c r="BM22" s="4">
        <v>53.847000000000001</v>
      </c>
      <c r="BN22" s="4">
        <v>74.504999999999995</v>
      </c>
      <c r="BO22" s="4">
        <v>44.372</v>
      </c>
      <c r="BP22" s="4">
        <v>70.424999999999997</v>
      </c>
      <c r="BQ22" s="62">
        <v>25.756</v>
      </c>
      <c r="BR22" s="4">
        <v>51.337000000000003</v>
      </c>
      <c r="BS22" s="4">
        <v>29.591000000000001</v>
      </c>
      <c r="BT22" s="4">
        <v>34.463000000000001</v>
      </c>
      <c r="BU22" s="4">
        <v>24.446999999999999</v>
      </c>
      <c r="BV22" s="4">
        <v>33.057000000000002</v>
      </c>
      <c r="BW22" s="4">
        <v>29.344000000000001</v>
      </c>
      <c r="BX22" s="4">
        <v>63.195</v>
      </c>
      <c r="BY22" s="4">
        <v>38.212000000000003</v>
      </c>
      <c r="BZ22" s="4">
        <v>52.863999999999997</v>
      </c>
      <c r="CA22" s="4">
        <v>36.122999999999998</v>
      </c>
      <c r="CB22" s="4">
        <v>55.619</v>
      </c>
      <c r="CC22" s="62">
        <v>43.274000000000001</v>
      </c>
      <c r="CD22" s="4">
        <v>108.718</v>
      </c>
      <c r="CE22" s="4">
        <v>25.693999999999999</v>
      </c>
      <c r="CF22" s="4">
        <v>37.607999999999997</v>
      </c>
      <c r="CG22" s="4">
        <v>18.373999999999999</v>
      </c>
      <c r="CH22" s="4">
        <v>44.52</v>
      </c>
      <c r="CI22" s="4">
        <v>17.082999999999998</v>
      </c>
      <c r="CJ22" s="4">
        <v>18.943000000000001</v>
      </c>
      <c r="CK22" s="4">
        <v>32.279000000000003</v>
      </c>
      <c r="CL22" s="4">
        <v>53.783999999999999</v>
      </c>
      <c r="CM22" s="62">
        <v>43.636000000000003</v>
      </c>
      <c r="CN22" s="4">
        <v>45.072000000000003</v>
      </c>
      <c r="CO22" s="4">
        <v>17.911000000000001</v>
      </c>
      <c r="CP22" s="4">
        <v>27.212</v>
      </c>
      <c r="CQ22" s="4">
        <v>16.16</v>
      </c>
      <c r="CR22" s="4">
        <v>20.059999999999999</v>
      </c>
      <c r="CS22" s="4">
        <v>19.030999999999999</v>
      </c>
      <c r="CT22" s="4">
        <v>32.868000000000002</v>
      </c>
      <c r="CU22" s="4">
        <v>35.816000000000003</v>
      </c>
      <c r="CV22" s="4">
        <v>56.015999999999998</v>
      </c>
      <c r="CW22" s="4">
        <v>20.602</v>
      </c>
      <c r="CX22" s="4">
        <v>38.087000000000003</v>
      </c>
      <c r="CY22" s="62">
        <v>18.425999999999998</v>
      </c>
      <c r="CZ22" s="4">
        <v>20.861999999999998</v>
      </c>
      <c r="DA22" s="4">
        <v>17.454000000000001</v>
      </c>
      <c r="DB22" s="4">
        <v>25.029</v>
      </c>
      <c r="DC22" s="4">
        <v>41.063000000000002</v>
      </c>
      <c r="DD22" s="4">
        <v>68.007000000000005</v>
      </c>
      <c r="DE22" s="4">
        <v>15.988</v>
      </c>
      <c r="DF22" s="4">
        <v>24.062999999999999</v>
      </c>
      <c r="DG22" s="4">
        <v>18.905999999999999</v>
      </c>
      <c r="DH22" s="4">
        <v>22.856000000000002</v>
      </c>
      <c r="DI22" s="4">
        <v>14.864000000000001</v>
      </c>
      <c r="DJ22" s="4">
        <v>25.783000000000001</v>
      </c>
      <c r="DK22" s="62">
        <v>11.295</v>
      </c>
      <c r="DL22" s="4">
        <v>17.16</v>
      </c>
      <c r="DM22" s="4">
        <v>17.387</v>
      </c>
      <c r="DN22" s="4">
        <v>24.454000000000001</v>
      </c>
      <c r="DO22" s="4">
        <v>7.9340000000000002</v>
      </c>
      <c r="DP22" s="4">
        <v>14.914</v>
      </c>
      <c r="DQ22" s="4">
        <v>9.82</v>
      </c>
      <c r="DR22" s="4">
        <v>13.965999999999999</v>
      </c>
      <c r="DS22" s="4">
        <v>9.093</v>
      </c>
      <c r="DT22" s="4">
        <v>18.684000000000001</v>
      </c>
      <c r="DU22" s="4">
        <v>2.4</v>
      </c>
      <c r="DV22" s="4">
        <v>28.4</v>
      </c>
      <c r="DW22" s="62">
        <v>4.2409999999999997</v>
      </c>
      <c r="DX22" s="4">
        <v>4.2409999999999997</v>
      </c>
      <c r="DY22" s="4">
        <v>6.24</v>
      </c>
      <c r="DZ22" s="4">
        <v>12.91</v>
      </c>
      <c r="EA22" s="4">
        <v>6.5549999999999997</v>
      </c>
      <c r="EB22" s="4">
        <v>10.428000000000001</v>
      </c>
      <c r="EC22" s="4">
        <v>0.9</v>
      </c>
      <c r="ED22" s="4">
        <v>3.54</v>
      </c>
      <c r="EE22" s="4">
        <v>5.1130000000000004</v>
      </c>
      <c r="EF22" s="4">
        <v>9.1329999999999991</v>
      </c>
      <c r="EG22" s="4">
        <v>5.5030000000000001</v>
      </c>
      <c r="EH22" s="4">
        <v>8.2110000000000003</v>
      </c>
      <c r="EI22" s="62">
        <v>0.51700000000000002</v>
      </c>
      <c r="EJ22" s="4">
        <v>4.4160000000000004</v>
      </c>
      <c r="EK22" s="4">
        <v>4</v>
      </c>
      <c r="EL22" s="4">
        <v>9.0250000000000004</v>
      </c>
      <c r="EM22" s="4">
        <v>30.3</v>
      </c>
      <c r="EN22" s="4">
        <v>30.491</v>
      </c>
      <c r="EO22" s="4">
        <v>0.5</v>
      </c>
      <c r="EP22" s="4">
        <v>0.5</v>
      </c>
      <c r="EQ22" s="4"/>
      <c r="ER22" s="4"/>
      <c r="ES22" s="4">
        <v>0.20799999999999999</v>
      </c>
      <c r="ET22" s="4">
        <v>4.0919999999999996</v>
      </c>
      <c r="EU22" s="4">
        <v>1.2969999999999999</v>
      </c>
      <c r="EV22" s="4">
        <v>2.3820000000000001</v>
      </c>
      <c r="EY22" s="19"/>
      <c r="EZ22" s="19"/>
    </row>
    <row r="23" spans="1:156">
      <c r="A23" s="23" t="s">
        <v>88</v>
      </c>
      <c r="B23" s="15">
        <v>14617.512999999846</v>
      </c>
      <c r="C23" s="15">
        <v>44571.276000000129</v>
      </c>
      <c r="D23" s="14"/>
      <c r="E23" s="14">
        <v>2752.9040000000086</v>
      </c>
      <c r="F23" s="14">
        <v>23592.609999999997</v>
      </c>
      <c r="G23" s="14">
        <v>2110.3760000000011</v>
      </c>
      <c r="H23" s="14">
        <v>3012.024000000004</v>
      </c>
      <c r="I23" s="14">
        <v>1470.0920000000024</v>
      </c>
      <c r="J23" s="14">
        <v>2391.2089999999989</v>
      </c>
      <c r="K23" s="14">
        <v>1009.7750000000003</v>
      </c>
      <c r="L23" s="14">
        <v>2236.3570000000018</v>
      </c>
      <c r="M23" s="14">
        <v>1238.0159999999996</v>
      </c>
      <c r="N23" s="14">
        <v>3268.2119999999964</v>
      </c>
      <c r="O23" s="63">
        <v>729.55399999999884</v>
      </c>
      <c r="P23" s="14">
        <v>1190.5609999999992</v>
      </c>
      <c r="Q23" s="14">
        <v>744.7810000000004</v>
      </c>
      <c r="R23" s="14">
        <v>985.51700000000028</v>
      </c>
      <c r="S23" s="14">
        <v>277.63899999999927</v>
      </c>
      <c r="T23" s="14">
        <v>704.40499999999929</v>
      </c>
      <c r="U23" s="14">
        <v>128.77200000000005</v>
      </c>
      <c r="V23" s="14">
        <v>130.84900000000081</v>
      </c>
      <c r="W23" s="14">
        <v>420.92899999999941</v>
      </c>
      <c r="X23" s="14">
        <v>822.21699999999862</v>
      </c>
      <c r="Y23" s="63">
        <v>-117.47899999999996</v>
      </c>
      <c r="Z23" s="14">
        <v>-7.0149999999999864</v>
      </c>
      <c r="AA23" s="14">
        <v>-83.877000000000066</v>
      </c>
      <c r="AB23" s="14">
        <v>-58.321999999999804</v>
      </c>
      <c r="AC23" s="14">
        <v>216.52800000000019</v>
      </c>
      <c r="AD23" s="14">
        <v>405.96100000000052</v>
      </c>
      <c r="AE23" s="14">
        <v>185.25499999999977</v>
      </c>
      <c r="AF23" s="14">
        <v>234.4230000000004</v>
      </c>
      <c r="AG23" s="14">
        <v>42.519000000000545</v>
      </c>
      <c r="AH23" s="14">
        <v>271.28100000000018</v>
      </c>
      <c r="AI23" s="63">
        <v>407.78100000000006</v>
      </c>
      <c r="AJ23" s="14">
        <v>594.82600000000014</v>
      </c>
      <c r="AK23" s="14">
        <v>136.01799999999977</v>
      </c>
      <c r="AL23" s="14">
        <v>207.27199999999982</v>
      </c>
      <c r="AM23" s="14">
        <v>241.86500000000029</v>
      </c>
      <c r="AN23" s="14">
        <v>289.58300000000048</v>
      </c>
      <c r="AO23" s="14">
        <v>132.55300000000005</v>
      </c>
      <c r="AP23" s="14">
        <v>164.37200000000024</v>
      </c>
      <c r="AQ23" s="14">
        <v>429.23999999999978</v>
      </c>
      <c r="AR23" s="14">
        <v>511.38899999999995</v>
      </c>
      <c r="AS23" s="14">
        <v>97.490000000000109</v>
      </c>
      <c r="AT23" s="14">
        <v>201.84100000000007</v>
      </c>
      <c r="AU23" s="63">
        <v>112.77400000000002</v>
      </c>
      <c r="AV23" s="14">
        <v>179.7390000000004</v>
      </c>
      <c r="AW23" s="14">
        <v>65.207000000000036</v>
      </c>
      <c r="AX23" s="14">
        <v>138.48100000000014</v>
      </c>
      <c r="AY23" s="14">
        <v>124.65499999999987</v>
      </c>
      <c r="AZ23" s="14">
        <v>170.16499999999988</v>
      </c>
      <c r="BA23" s="14">
        <v>104.54700000000032</v>
      </c>
      <c r="BB23" s="14">
        <v>183.84499999999971</v>
      </c>
      <c r="BC23" s="14">
        <v>37.475000000000307</v>
      </c>
      <c r="BD23" s="14">
        <v>115.23100000000028</v>
      </c>
      <c r="BE23" s="63">
        <v>198.75700000000012</v>
      </c>
      <c r="BF23" s="14">
        <v>251.61799999999999</v>
      </c>
      <c r="BG23" s="14">
        <v>3.9709999999998331</v>
      </c>
      <c r="BH23" s="14">
        <v>25.554999999999851</v>
      </c>
      <c r="BI23" s="14">
        <v>37.13400000000005</v>
      </c>
      <c r="BJ23" s="14">
        <v>49.167999999999971</v>
      </c>
      <c r="BK23" s="14">
        <v>-5.7860000000002501</v>
      </c>
      <c r="BL23" s="14">
        <v>32.213000000000015</v>
      </c>
      <c r="BM23" s="14">
        <v>89.587999999999937</v>
      </c>
      <c r="BN23" s="14">
        <v>143.51799999999992</v>
      </c>
      <c r="BO23" s="14">
        <v>22.771000000000029</v>
      </c>
      <c r="BP23" s="14">
        <v>95.215000000000103</v>
      </c>
      <c r="BQ23" s="63">
        <v>40.654999999999831</v>
      </c>
      <c r="BR23" s="14">
        <v>108.14599999999994</v>
      </c>
      <c r="BS23" s="14">
        <v>58.738000000000063</v>
      </c>
      <c r="BT23" s="14">
        <v>64.262000000000029</v>
      </c>
      <c r="BU23" s="14">
        <v>39.536999999999921</v>
      </c>
      <c r="BV23" s="14">
        <v>46.695999999999927</v>
      </c>
      <c r="BW23" s="14">
        <v>52.590000000000195</v>
      </c>
      <c r="BX23" s="14">
        <v>91.253000000000327</v>
      </c>
      <c r="BY23" s="14">
        <v>50.085999999999999</v>
      </c>
      <c r="BZ23" s="14">
        <v>98.804000000000229</v>
      </c>
      <c r="CA23" s="14">
        <v>34.170999999999985</v>
      </c>
      <c r="CB23" s="14">
        <v>51.022000000000077</v>
      </c>
      <c r="CC23" s="63">
        <v>112.55399999999997</v>
      </c>
      <c r="CD23" s="14">
        <v>190.6359999999998</v>
      </c>
      <c r="CE23" s="14">
        <v>21.485000000000088</v>
      </c>
      <c r="CF23" s="14">
        <v>12.020999999999908</v>
      </c>
      <c r="CG23" s="14">
        <v>13.732999999999972</v>
      </c>
      <c r="CH23" s="14">
        <v>93.002000000000038</v>
      </c>
      <c r="CI23" s="14">
        <v>35.700000000000017</v>
      </c>
      <c r="CJ23" s="14">
        <v>39.573000000000079</v>
      </c>
      <c r="CK23" s="14">
        <v>77.652999999999906</v>
      </c>
      <c r="CL23" s="14">
        <v>154.83600000000013</v>
      </c>
      <c r="CM23" s="63">
        <f>+CM21-CM22</f>
        <v>44.849000000000125</v>
      </c>
      <c r="CN23" s="14">
        <f>+CN21-CN22</f>
        <v>46.578999999999951</v>
      </c>
      <c r="CO23" s="14">
        <v>84.175999999999988</v>
      </c>
      <c r="CP23" s="14">
        <v>87.888999999999996</v>
      </c>
      <c r="CQ23" s="14">
        <v>40.353000000000037</v>
      </c>
      <c r="CR23" s="14">
        <v>36.951999999999941</v>
      </c>
      <c r="CS23" s="14">
        <v>63.84800000000002</v>
      </c>
      <c r="CT23" s="14">
        <v>79.575999999999965</v>
      </c>
      <c r="CU23" s="14">
        <v>133.00199999999998</v>
      </c>
      <c r="CV23" s="14">
        <v>150.5559999999999</v>
      </c>
      <c r="CW23" s="14">
        <v>-19.520000000000007</v>
      </c>
      <c r="CX23" s="14">
        <v>2.8809999999999576</v>
      </c>
      <c r="CY23" s="63">
        <v>19.196000000000073</v>
      </c>
      <c r="CZ23" s="14">
        <v>28.984999999999982</v>
      </c>
      <c r="DA23" s="14">
        <v>62.247000000000021</v>
      </c>
      <c r="DB23" s="14">
        <v>70.192999999999984</v>
      </c>
      <c r="DC23" s="14">
        <v>56.155999999999935</v>
      </c>
      <c r="DD23" s="14">
        <v>88.641999999999882</v>
      </c>
      <c r="DE23" s="14">
        <v>-13.456000000000074</v>
      </c>
      <c r="DF23" s="14">
        <v>25.21799999999995</v>
      </c>
      <c r="DG23" s="14">
        <v>1.1559999999999562</v>
      </c>
      <c r="DH23" s="14">
        <v>2.7550000000000452</v>
      </c>
      <c r="DI23" s="14">
        <v>70.829000000000036</v>
      </c>
      <c r="DJ23" s="14">
        <v>86.04700000000004</v>
      </c>
      <c r="DK23" s="63">
        <v>14.969999999999986</v>
      </c>
      <c r="DL23" s="14">
        <v>17.478000000000034</v>
      </c>
      <c r="DM23" s="14">
        <v>-0.33600000000001273</v>
      </c>
      <c r="DN23" s="14">
        <v>6.3969999999999416</v>
      </c>
      <c r="DO23" s="14">
        <v>-5.9190000000000138</v>
      </c>
      <c r="DP23" s="14">
        <v>14.905000000000074</v>
      </c>
      <c r="DQ23" s="14">
        <v>3.0819999999999865</v>
      </c>
      <c r="DR23" s="14">
        <v>9.2500000000000089</v>
      </c>
      <c r="DS23" s="14">
        <v>23.326999999999902</v>
      </c>
      <c r="DT23" s="14">
        <v>61.010999999999939</v>
      </c>
      <c r="DU23" s="14">
        <v>41.241000000000021</v>
      </c>
      <c r="DV23" s="14">
        <v>165.24100000000007</v>
      </c>
      <c r="DW23" s="63">
        <v>1.2039999999999935</v>
      </c>
      <c r="DX23" s="14">
        <v>1.2039999999999935</v>
      </c>
      <c r="DY23" s="14">
        <f>+DY21-DY22</f>
        <v>43.650999999999989</v>
      </c>
      <c r="DZ23" s="14">
        <f>+DZ21-DZ22</f>
        <v>42.951999999999998</v>
      </c>
      <c r="EA23" s="14">
        <v>30.922000000000004</v>
      </c>
      <c r="EB23" s="14">
        <v>41.086999999999989</v>
      </c>
      <c r="EC23" s="14">
        <v>-3.8829999999999898</v>
      </c>
      <c r="ED23" s="14">
        <v>-4.0350000000000046</v>
      </c>
      <c r="EE23" s="14">
        <v>7.3120000000000109</v>
      </c>
      <c r="EF23" s="14">
        <v>4.8760000000000154</v>
      </c>
      <c r="EG23" s="14">
        <v>-16.702000000000012</v>
      </c>
      <c r="EH23" s="14">
        <v>-14.292000000000003</v>
      </c>
      <c r="EI23" s="63">
        <v>0.8610000000000001</v>
      </c>
      <c r="EJ23" s="14">
        <v>1.4619999999999997</v>
      </c>
      <c r="EK23" s="14">
        <v>8.3000000000000114</v>
      </c>
      <c r="EL23" s="14">
        <v>7.525000000000011</v>
      </c>
      <c r="EM23" s="14">
        <v>4.0490000000000173</v>
      </c>
      <c r="EN23" s="14">
        <v>4.5990000000000038</v>
      </c>
      <c r="EO23" s="14">
        <v>15.600000000000001</v>
      </c>
      <c r="EP23" s="14">
        <v>15.600000000000001</v>
      </c>
      <c r="EQ23" s="14"/>
      <c r="ER23" s="14"/>
      <c r="ES23" s="14">
        <f>+ES21-ES22</f>
        <v>0.29200000000000004</v>
      </c>
      <c r="ET23" s="14">
        <f>+ET21-ET22</f>
        <v>-3.2920000000000025</v>
      </c>
      <c r="EU23" s="14">
        <v>7.9799999999999942</v>
      </c>
      <c r="EV23" s="14">
        <v>8.4639999999999969</v>
      </c>
    </row>
    <row r="24" spans="1:156">
      <c r="A24" s="24"/>
      <c r="B24" s="12"/>
      <c r="C24" s="1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65"/>
      <c r="P24" s="20"/>
      <c r="Q24" s="20"/>
      <c r="R24" s="20"/>
      <c r="S24" s="20"/>
      <c r="T24" s="20"/>
      <c r="U24" s="20"/>
      <c r="V24" s="20"/>
      <c r="W24" s="20"/>
      <c r="X24" s="20"/>
      <c r="Y24" s="65"/>
      <c r="Z24" s="20"/>
      <c r="AA24" s="20"/>
      <c r="AB24" s="20"/>
      <c r="AC24" s="20"/>
      <c r="AD24" s="20"/>
      <c r="AE24" s="20"/>
      <c r="AF24" s="20"/>
      <c r="AG24" s="20"/>
      <c r="AH24" s="20"/>
      <c r="AI24" s="65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65"/>
      <c r="AV24" s="20"/>
      <c r="AW24" s="20"/>
      <c r="AX24" s="20"/>
      <c r="AY24" s="20"/>
      <c r="AZ24" s="20"/>
      <c r="BA24" s="20"/>
      <c r="BB24" s="20"/>
      <c r="BC24" s="20"/>
      <c r="BD24" s="20"/>
      <c r="BE24" s="65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65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65"/>
      <c r="CD24" s="20"/>
      <c r="CE24" s="20"/>
      <c r="CF24" s="20"/>
      <c r="CG24" s="20"/>
      <c r="CH24" s="20"/>
      <c r="CI24" s="20"/>
      <c r="CJ24" s="20"/>
      <c r="CK24" s="20"/>
      <c r="CL24" s="20"/>
      <c r="CM24" s="65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65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65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65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65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</row>
    <row r="25" spans="1:156">
      <c r="A25" s="9" t="s">
        <v>89</v>
      </c>
      <c r="B25" s="12"/>
      <c r="C25" s="12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65"/>
      <c r="P25" s="20"/>
      <c r="Q25" s="20"/>
      <c r="R25" s="20"/>
      <c r="S25" s="20"/>
      <c r="T25" s="20"/>
      <c r="U25" s="20"/>
      <c r="V25" s="20"/>
      <c r="W25" s="20"/>
      <c r="X25" s="20"/>
      <c r="Y25" s="65"/>
      <c r="Z25" s="20"/>
      <c r="AA25" s="20"/>
      <c r="AB25" s="20"/>
      <c r="AC25" s="20"/>
      <c r="AD25" s="20"/>
      <c r="AE25" s="20"/>
      <c r="AF25" s="20"/>
      <c r="AG25" s="20"/>
      <c r="AH25" s="20"/>
      <c r="AI25" s="65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65"/>
      <c r="AV25" s="20"/>
      <c r="AW25" s="20"/>
      <c r="AX25" s="20"/>
      <c r="AY25" s="20"/>
      <c r="AZ25" s="20"/>
      <c r="BA25" s="20"/>
      <c r="BB25" s="20"/>
      <c r="BC25" s="20"/>
      <c r="BD25" s="20"/>
      <c r="BE25" s="65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65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65"/>
      <c r="CD25" s="20"/>
      <c r="CE25" s="20"/>
      <c r="CF25" s="20"/>
      <c r="CG25" s="20"/>
      <c r="CH25" s="20"/>
      <c r="CI25" s="20"/>
      <c r="CJ25" s="20"/>
      <c r="CK25" s="20"/>
      <c r="CL25" s="20"/>
      <c r="CM25" s="65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65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65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65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65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Y25" s="8"/>
      <c r="EZ25" s="8"/>
    </row>
    <row r="26" spans="1:156">
      <c r="A26" s="10" t="s">
        <v>90</v>
      </c>
      <c r="B26" s="12">
        <v>4879.1899999999978</v>
      </c>
      <c r="C26" s="12">
        <v>4640.8590000000022</v>
      </c>
      <c r="D26" s="4"/>
      <c r="E26" s="4">
        <v>2253.6759999999999</v>
      </c>
      <c r="F26" s="4">
        <v>2986.6190000000001</v>
      </c>
      <c r="G26" s="4">
        <v>191.62899999999999</v>
      </c>
      <c r="H26" s="4">
        <v>36.9</v>
      </c>
      <c r="I26" s="4">
        <v>58.268999999999998</v>
      </c>
      <c r="J26" s="4">
        <v>62.969000000000001</v>
      </c>
      <c r="K26" s="4">
        <v>49.997999999999998</v>
      </c>
      <c r="L26" s="4">
        <v>83.034999999999997</v>
      </c>
      <c r="M26" s="4">
        <v>480.99299999999999</v>
      </c>
      <c r="N26" s="4">
        <v>81.551000000000002</v>
      </c>
      <c r="O26" s="62">
        <v>120.619</v>
      </c>
      <c r="P26" s="4">
        <v>108.93600000000001</v>
      </c>
      <c r="Q26" s="4">
        <v>58.167000000000002</v>
      </c>
      <c r="R26" s="4">
        <v>44.847999999999999</v>
      </c>
      <c r="S26" s="4">
        <v>61.887</v>
      </c>
      <c r="T26" s="4">
        <v>10.467000000000001</v>
      </c>
      <c r="U26" s="4">
        <v>110.706</v>
      </c>
      <c r="V26" s="4">
        <v>114.744</v>
      </c>
      <c r="W26" s="4">
        <v>41.226999999999997</v>
      </c>
      <c r="X26" s="4">
        <v>19.062999999999999</v>
      </c>
      <c r="Y26" s="62">
        <v>270.92099999999999</v>
      </c>
      <c r="Z26" s="4">
        <v>274.42099999999999</v>
      </c>
      <c r="AA26" s="4">
        <v>162.65700000000001</v>
      </c>
      <c r="AB26" s="4">
        <v>145.328</v>
      </c>
      <c r="AC26" s="4">
        <v>2.74</v>
      </c>
      <c r="AD26" s="4">
        <v>3.34</v>
      </c>
      <c r="AE26" s="4">
        <v>28.988</v>
      </c>
      <c r="AF26" s="4">
        <v>92.293000000000006</v>
      </c>
      <c r="AG26" s="4">
        <v>77.239999999999995</v>
      </c>
      <c r="AH26" s="4">
        <v>78.394000000000005</v>
      </c>
      <c r="AI26" s="62">
        <v>15.083</v>
      </c>
      <c r="AJ26" s="4">
        <v>41.975000000000001</v>
      </c>
      <c r="AK26" s="4">
        <v>125.148</v>
      </c>
      <c r="AL26" s="4">
        <v>70.364000000000004</v>
      </c>
      <c r="AM26" s="4">
        <v>55.433999999999997</v>
      </c>
      <c r="AN26" s="4">
        <v>31.795999999999999</v>
      </c>
      <c r="AO26" s="4">
        <v>26.902000000000001</v>
      </c>
      <c r="AP26" s="4">
        <v>21.972999999999999</v>
      </c>
      <c r="AQ26" s="4">
        <v>34.564</v>
      </c>
      <c r="AR26" s="4">
        <v>5.0549999999999997</v>
      </c>
      <c r="AS26" s="4">
        <v>29.663</v>
      </c>
      <c r="AT26" s="4">
        <v>2.5</v>
      </c>
      <c r="AU26" s="62">
        <v>9.7550000000000008</v>
      </c>
      <c r="AV26" s="4">
        <v>6.17</v>
      </c>
      <c r="AW26" s="4">
        <v>12.324999999999999</v>
      </c>
      <c r="AX26" s="4">
        <v>12.324999999999999</v>
      </c>
      <c r="AY26" s="4">
        <v>21.643000000000001</v>
      </c>
      <c r="AZ26" s="4">
        <v>12.057</v>
      </c>
      <c r="BA26" s="4">
        <v>18.934999999999999</v>
      </c>
      <c r="BB26" s="4">
        <v>6.4420000000000002</v>
      </c>
      <c r="BC26" s="4">
        <v>85.5</v>
      </c>
      <c r="BD26" s="4">
        <v>86.295000000000002</v>
      </c>
      <c r="BE26" s="62">
        <v>20.829000000000001</v>
      </c>
      <c r="BF26" s="4">
        <v>11.061999999999999</v>
      </c>
      <c r="BG26" s="4">
        <v>20.327999999999999</v>
      </c>
      <c r="BH26" s="4">
        <v>11.51</v>
      </c>
      <c r="BI26" s="4">
        <v>4.8949999999999996</v>
      </c>
      <c r="BJ26" s="4">
        <v>4.8949999999999996</v>
      </c>
      <c r="BK26" s="4">
        <v>13.814</v>
      </c>
      <c r="BL26" s="4">
        <v>3.806</v>
      </c>
      <c r="BM26" s="4">
        <v>21.419</v>
      </c>
      <c r="BN26" s="4">
        <v>16.594000000000001</v>
      </c>
      <c r="BO26" s="4">
        <v>2.72</v>
      </c>
      <c r="BP26" s="4">
        <v>4.6020000000000003</v>
      </c>
      <c r="BQ26" s="62">
        <v>29.155000000000001</v>
      </c>
      <c r="BR26" s="4">
        <v>11.904999999999999</v>
      </c>
      <c r="BS26" s="4">
        <v>7.3019999999999996</v>
      </c>
      <c r="BT26" s="4">
        <v>0</v>
      </c>
      <c r="BU26" s="4">
        <v>1.917</v>
      </c>
      <c r="BV26" s="4">
        <v>0.94499999999999995</v>
      </c>
      <c r="BW26" s="4">
        <v>32.701999999999998</v>
      </c>
      <c r="BX26" s="4">
        <v>8.2200000000000006</v>
      </c>
      <c r="BY26" s="4">
        <v>1.754</v>
      </c>
      <c r="BZ26" s="4">
        <v>1.754</v>
      </c>
      <c r="CA26" s="4">
        <v>10.298999999999999</v>
      </c>
      <c r="CB26" s="4">
        <v>0</v>
      </c>
      <c r="CC26" s="62">
        <v>55.835999999999999</v>
      </c>
      <c r="CD26" s="4">
        <v>16.661999999999999</v>
      </c>
      <c r="CE26" s="4">
        <v>20.922000000000001</v>
      </c>
      <c r="CF26" s="4">
        <v>3.117</v>
      </c>
      <c r="CG26" s="4">
        <v>4.8840000000000003</v>
      </c>
      <c r="CH26" s="4">
        <v>3.2240000000000002</v>
      </c>
      <c r="CI26" s="4">
        <v>12.254</v>
      </c>
      <c r="CJ26" s="4">
        <v>2.8969999999999998</v>
      </c>
      <c r="CK26" s="4">
        <v>10.875999999999999</v>
      </c>
      <c r="CL26" s="4">
        <v>5.0309999999999997</v>
      </c>
      <c r="CM26" s="62">
        <v>12.374000000000001</v>
      </c>
      <c r="CN26" s="4">
        <v>10.694000000000001</v>
      </c>
      <c r="CO26" s="4">
        <v>10.231</v>
      </c>
      <c r="CP26" s="4">
        <v>2.5880000000000001</v>
      </c>
      <c r="CQ26" s="4">
        <v>24.97</v>
      </c>
      <c r="CR26" s="4">
        <v>24.97</v>
      </c>
      <c r="CS26" s="4">
        <v>21.271999999999998</v>
      </c>
      <c r="CT26" s="4">
        <v>0.754</v>
      </c>
      <c r="CU26" s="4">
        <v>0</v>
      </c>
      <c r="CV26" s="4">
        <v>0</v>
      </c>
      <c r="CW26" s="4">
        <v>20.079999999999998</v>
      </c>
      <c r="CX26" s="4">
        <v>9.8230000000000004</v>
      </c>
      <c r="CY26" s="62">
        <v>6.0629999999999997</v>
      </c>
      <c r="CZ26" s="4">
        <v>3.952</v>
      </c>
      <c r="DA26" s="4">
        <v>2.0510000000000002</v>
      </c>
      <c r="DB26" s="4">
        <v>2.0510000000000002</v>
      </c>
      <c r="DC26" s="4">
        <v>39.164000000000001</v>
      </c>
      <c r="DD26" s="4">
        <v>6.0869999999999997</v>
      </c>
      <c r="DE26" s="4">
        <v>0</v>
      </c>
      <c r="DF26" s="4">
        <v>0</v>
      </c>
      <c r="DG26" s="4">
        <v>6.55</v>
      </c>
      <c r="DH26" s="4">
        <v>1.8</v>
      </c>
      <c r="DI26" s="4">
        <v>1.5229999999999999</v>
      </c>
      <c r="DJ26" s="4">
        <v>0.6</v>
      </c>
      <c r="DK26" s="62">
        <v>1</v>
      </c>
      <c r="DL26" s="4">
        <v>1.36</v>
      </c>
      <c r="DM26" s="4">
        <v>3.8639999999999999</v>
      </c>
      <c r="DN26" s="4">
        <v>0.92500000000000004</v>
      </c>
      <c r="DO26" s="4">
        <v>5.2210000000000001</v>
      </c>
      <c r="DP26" s="4">
        <v>0.8</v>
      </c>
      <c r="DQ26" s="4">
        <v>4.0490000000000004</v>
      </c>
      <c r="DR26" s="4">
        <v>3.625</v>
      </c>
      <c r="DS26" s="4">
        <v>13.676</v>
      </c>
      <c r="DT26" s="4">
        <v>2.5</v>
      </c>
      <c r="DU26" s="4">
        <v>1.1499999999999999</v>
      </c>
      <c r="DV26" s="4">
        <v>1.1499999999999999</v>
      </c>
      <c r="DW26" s="62">
        <v>2.6</v>
      </c>
      <c r="DX26" s="4">
        <v>2.6</v>
      </c>
      <c r="DY26" s="4">
        <v>0.43</v>
      </c>
      <c r="DZ26" s="4">
        <v>0.41</v>
      </c>
      <c r="EA26" s="4">
        <v>0.53300000000000003</v>
      </c>
      <c r="EB26" s="4">
        <v>0.53300000000000003</v>
      </c>
      <c r="EC26" s="4">
        <v>6.4560000000000004</v>
      </c>
      <c r="ED26" s="4">
        <v>4.0410000000000004</v>
      </c>
      <c r="EE26" s="4">
        <v>1.952</v>
      </c>
      <c r="EF26" s="4">
        <v>1.952</v>
      </c>
      <c r="EG26" s="4">
        <v>0.83299999999999996</v>
      </c>
      <c r="EH26" s="4">
        <v>0.161</v>
      </c>
      <c r="EI26" s="62">
        <v>0.42499999999999999</v>
      </c>
      <c r="EJ26" s="4">
        <v>0.42499999999999999</v>
      </c>
      <c r="EK26" s="4">
        <v>2</v>
      </c>
      <c r="EL26" s="4">
        <v>2</v>
      </c>
      <c r="EM26" s="4">
        <v>7.55</v>
      </c>
      <c r="EN26" s="4">
        <v>7.55</v>
      </c>
      <c r="EO26" s="4">
        <v>0.9</v>
      </c>
      <c r="EP26" s="4">
        <v>0.9</v>
      </c>
      <c r="EQ26" s="4"/>
      <c r="ER26" s="4"/>
      <c r="ES26" s="4">
        <v>4</v>
      </c>
      <c r="ET26" s="4">
        <v>0</v>
      </c>
      <c r="EU26" s="4">
        <v>1.698</v>
      </c>
      <c r="EV26" s="4">
        <v>0.52400000000000002</v>
      </c>
      <c r="EY26" s="4"/>
      <c r="EZ26" s="4"/>
    </row>
    <row r="27" spans="1:156">
      <c r="A27" s="10" t="s">
        <v>91</v>
      </c>
      <c r="B27" s="12">
        <v>-15181.128000000004</v>
      </c>
      <c r="C27" s="12">
        <v>-26693.847000000005</v>
      </c>
      <c r="D27" s="4"/>
      <c r="E27" s="4">
        <v>-4707.1779999999999</v>
      </c>
      <c r="F27" s="4">
        <v>-12641.405000000001</v>
      </c>
      <c r="G27" s="4">
        <v>-1833.1079999999999</v>
      </c>
      <c r="H27" s="4">
        <v>-2240.942</v>
      </c>
      <c r="I27" s="4">
        <v>-1439.3019999999999</v>
      </c>
      <c r="J27" s="4">
        <v>-1779.39</v>
      </c>
      <c r="K27" s="4">
        <v>-898.64499999999998</v>
      </c>
      <c r="L27" s="4">
        <v>-1366.021</v>
      </c>
      <c r="M27" s="4">
        <v>-1377.3130000000001</v>
      </c>
      <c r="N27" s="4">
        <v>-2305.5210000000002</v>
      </c>
      <c r="O27" s="62">
        <v>-706.48299999999995</v>
      </c>
      <c r="P27" s="4">
        <v>-789.70399999999995</v>
      </c>
      <c r="Q27" s="4">
        <v>-645.34500000000003</v>
      </c>
      <c r="R27" s="4">
        <v>-731.52700000000004</v>
      </c>
      <c r="S27" s="4">
        <v>-527.95899999999995</v>
      </c>
      <c r="T27" s="4">
        <v>-520.37300000000005</v>
      </c>
      <c r="U27" s="4">
        <v>-110.758</v>
      </c>
      <c r="V27" s="4">
        <v>-129.14099999999999</v>
      </c>
      <c r="W27" s="4">
        <v>-338.952</v>
      </c>
      <c r="X27" s="4">
        <v>-409.17200000000003</v>
      </c>
      <c r="Y27" s="62">
        <v>-215.273</v>
      </c>
      <c r="Z27" s="4">
        <v>-274.48</v>
      </c>
      <c r="AA27" s="4">
        <v>0</v>
      </c>
      <c r="AB27" s="4">
        <v>0</v>
      </c>
      <c r="AC27" s="4">
        <v>-203.51300000000001</v>
      </c>
      <c r="AD27" s="4">
        <v>-263.07600000000002</v>
      </c>
      <c r="AE27" s="4">
        <v>-107.773</v>
      </c>
      <c r="AF27" s="4">
        <v>-231.58500000000001</v>
      </c>
      <c r="AG27" s="4">
        <v>-181.00299999999999</v>
      </c>
      <c r="AH27" s="4">
        <v>-328.375</v>
      </c>
      <c r="AI27" s="62">
        <v>-288.61900000000003</v>
      </c>
      <c r="AJ27" s="4">
        <v>-414.94299999999998</v>
      </c>
      <c r="AK27" s="4">
        <v>-60.168999999999997</v>
      </c>
      <c r="AL27" s="4">
        <v>-70.046999999999997</v>
      </c>
      <c r="AM27" s="4">
        <v>-135.512</v>
      </c>
      <c r="AN27" s="4">
        <v>-209.779</v>
      </c>
      <c r="AO27" s="4">
        <v>-152.53100000000001</v>
      </c>
      <c r="AP27" s="4">
        <v>-156.91200000000001</v>
      </c>
      <c r="AQ27" s="4">
        <v>-51.683</v>
      </c>
      <c r="AR27" s="4">
        <v>-63.9</v>
      </c>
      <c r="AS27" s="4">
        <v>-23.533999999999999</v>
      </c>
      <c r="AT27" s="4">
        <v>-33.423999999999999</v>
      </c>
      <c r="AU27" s="62">
        <v>-64.876000000000005</v>
      </c>
      <c r="AV27" s="4">
        <v>-82.141999999999996</v>
      </c>
      <c r="AW27" s="4">
        <v>-33.052999999999997</v>
      </c>
      <c r="AX27" s="4">
        <v>-69.953000000000003</v>
      </c>
      <c r="AY27" s="4">
        <v>-31.427</v>
      </c>
      <c r="AZ27" s="4">
        <v>-42.853999999999999</v>
      </c>
      <c r="BA27" s="4">
        <v>-124.831</v>
      </c>
      <c r="BB27" s="4">
        <v>-175.678</v>
      </c>
      <c r="BC27" s="4">
        <v>-101.4</v>
      </c>
      <c r="BD27" s="4">
        <v>-137</v>
      </c>
      <c r="BE27" s="62">
        <v>-69.394000000000005</v>
      </c>
      <c r="BF27" s="4">
        <v>-103.628</v>
      </c>
      <c r="BG27" s="4">
        <v>-11.03</v>
      </c>
      <c r="BH27" s="4">
        <v>-12.206</v>
      </c>
      <c r="BI27" s="4">
        <v>-46.459000000000003</v>
      </c>
      <c r="BJ27" s="4">
        <v>-46.459000000000003</v>
      </c>
      <c r="BK27" s="4">
        <v>-9.0969999999999995</v>
      </c>
      <c r="BL27" s="4">
        <v>-27.187999999999999</v>
      </c>
      <c r="BM27" s="4">
        <v>-80.248000000000005</v>
      </c>
      <c r="BN27" s="4">
        <v>-105.383</v>
      </c>
      <c r="BO27" s="4">
        <v>-33.9</v>
      </c>
      <c r="BP27" s="4">
        <v>-53.329000000000001</v>
      </c>
      <c r="BQ27" s="62">
        <v>-44.756</v>
      </c>
      <c r="BR27" s="4">
        <v>-48.6</v>
      </c>
      <c r="BS27" s="4">
        <v>-5.6790000000000003</v>
      </c>
      <c r="BT27" s="4">
        <v>-9.343</v>
      </c>
      <c r="BU27" s="4">
        <v>-18.213000000000001</v>
      </c>
      <c r="BV27" s="4">
        <v>-30.358000000000001</v>
      </c>
      <c r="BW27" s="4">
        <v>-45.738</v>
      </c>
      <c r="BX27" s="4">
        <v>-79.709000000000003</v>
      </c>
      <c r="BY27" s="4">
        <v>-55.901000000000003</v>
      </c>
      <c r="BZ27" s="4">
        <v>-72.066999999999993</v>
      </c>
      <c r="CA27" s="4">
        <v>-41.593000000000004</v>
      </c>
      <c r="CB27" s="4">
        <v>-55.377000000000002</v>
      </c>
      <c r="CC27" s="62">
        <v>-64.364000000000004</v>
      </c>
      <c r="CD27" s="4">
        <v>-91.043999999999997</v>
      </c>
      <c r="CE27" s="4">
        <v>-27.992000000000001</v>
      </c>
      <c r="CF27" s="4">
        <v>-27.361999999999998</v>
      </c>
      <c r="CG27" s="4">
        <v>-11.647</v>
      </c>
      <c r="CH27" s="4">
        <v>-42.487000000000002</v>
      </c>
      <c r="CI27" s="4">
        <v>-0.16600000000000001</v>
      </c>
      <c r="CJ27" s="4">
        <v>-3.633</v>
      </c>
      <c r="CK27" s="4">
        <v>-2.992</v>
      </c>
      <c r="CL27" s="4">
        <v>-26.012</v>
      </c>
      <c r="CM27" s="62">
        <v>0</v>
      </c>
      <c r="CN27" s="4">
        <v>0</v>
      </c>
      <c r="CO27" s="4">
        <v>-2.2360000000000002</v>
      </c>
      <c r="CP27" s="4">
        <v>-5.0030000000000001</v>
      </c>
      <c r="CQ27" s="4">
        <v>-24.225000000000001</v>
      </c>
      <c r="CR27" s="4">
        <v>-31.425000000000001</v>
      </c>
      <c r="CS27" s="4">
        <v>-18.187999999999999</v>
      </c>
      <c r="CT27" s="4">
        <v>-23.631</v>
      </c>
      <c r="CU27" s="4">
        <v>-39.598999999999997</v>
      </c>
      <c r="CV27" s="4">
        <v>-47.505000000000003</v>
      </c>
      <c r="CW27" s="4">
        <v>0</v>
      </c>
      <c r="CX27" s="4">
        <v>0</v>
      </c>
      <c r="CY27" s="62">
        <v>-12.023</v>
      </c>
      <c r="CZ27" s="4">
        <v>-13.257999999999999</v>
      </c>
      <c r="DA27" s="4">
        <v>-41.273000000000003</v>
      </c>
      <c r="DB27" s="4">
        <v>-49.801000000000002</v>
      </c>
      <c r="DC27" s="4">
        <v>-38.268000000000001</v>
      </c>
      <c r="DD27" s="4">
        <v>-49.932000000000002</v>
      </c>
      <c r="DE27" s="4">
        <v>-22.675000000000001</v>
      </c>
      <c r="DF27" s="4">
        <v>-24.824000000000002</v>
      </c>
      <c r="DG27" s="4">
        <v>-0.58399999999999996</v>
      </c>
      <c r="DH27" s="4">
        <v>-1.046</v>
      </c>
      <c r="DI27" s="4">
        <v>-4.3630000000000004</v>
      </c>
      <c r="DJ27" s="4">
        <v>-7.1150000000000002</v>
      </c>
      <c r="DK27" s="62">
        <v>-4.0039999999999996</v>
      </c>
      <c r="DL27" s="4">
        <v>-9.7439999999999998</v>
      </c>
      <c r="DM27" s="4">
        <v>-2.3860000000000001</v>
      </c>
      <c r="DN27" s="4">
        <v>-8.9920000000000009</v>
      </c>
      <c r="DO27" s="4">
        <v>0</v>
      </c>
      <c r="DP27" s="4">
        <v>0</v>
      </c>
      <c r="DQ27" s="4">
        <v>0</v>
      </c>
      <c r="DR27" s="4">
        <v>0</v>
      </c>
      <c r="DS27" s="4">
        <v>-19.724</v>
      </c>
      <c r="DT27" s="4">
        <v>-19.283999999999999</v>
      </c>
      <c r="DU27" s="4">
        <v>-2.77</v>
      </c>
      <c r="DV27" s="4">
        <v>-68.230999999999995</v>
      </c>
      <c r="DW27" s="62">
        <v>0</v>
      </c>
      <c r="DX27" s="4">
        <v>0</v>
      </c>
      <c r="DY27" s="4">
        <v>-4.0149999999999997</v>
      </c>
      <c r="DZ27" s="4">
        <v>-5.8150000000000004</v>
      </c>
      <c r="EA27" s="4">
        <v>-10.33</v>
      </c>
      <c r="EB27" s="4">
        <v>-16.934999999999999</v>
      </c>
      <c r="EC27" s="4">
        <v>-0.09</v>
      </c>
      <c r="ED27" s="4">
        <v>-0.09</v>
      </c>
      <c r="EE27" s="4">
        <v>-0.53300000000000003</v>
      </c>
      <c r="EF27" s="4">
        <v>-3.6059999999999999</v>
      </c>
      <c r="EG27" s="4">
        <v>-0.82399999999999995</v>
      </c>
      <c r="EH27" s="4">
        <v>-0.82399999999999995</v>
      </c>
      <c r="EI27" s="62">
        <v>-0.154</v>
      </c>
      <c r="EJ27" s="4">
        <v>-1.252</v>
      </c>
      <c r="EK27" s="4">
        <v>-1</v>
      </c>
      <c r="EL27" s="4">
        <v>-1</v>
      </c>
      <c r="EM27" s="4">
        <v>-1.75</v>
      </c>
      <c r="EN27" s="4">
        <v>-2.2999999999999998</v>
      </c>
      <c r="EO27" s="4">
        <v>-0.5</v>
      </c>
      <c r="EP27" s="4">
        <v>-0.5</v>
      </c>
      <c r="EQ27" s="4"/>
      <c r="ER27" s="4"/>
      <c r="ES27" s="4">
        <v>0</v>
      </c>
      <c r="ET27" s="4">
        <v>0</v>
      </c>
      <c r="EU27" s="4">
        <v>-0.20499999999999999</v>
      </c>
      <c r="EV27" s="4">
        <v>-0.20499999999999999</v>
      </c>
      <c r="EY27" s="4"/>
      <c r="EZ27" s="4"/>
    </row>
    <row r="28" spans="1:156">
      <c r="A28" s="10" t="s">
        <v>92</v>
      </c>
      <c r="B28" s="12">
        <v>0</v>
      </c>
      <c r="C28" s="12">
        <v>0</v>
      </c>
      <c r="D28" s="4"/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62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62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62">
        <v>0</v>
      </c>
      <c r="AJ28" s="4"/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62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62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62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62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62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">
        <v>0</v>
      </c>
      <c r="CV28" s="4">
        <v>0</v>
      </c>
      <c r="CW28" s="4">
        <v>0</v>
      </c>
      <c r="CX28" s="4">
        <v>0</v>
      </c>
      <c r="CY28" s="62">
        <v>0</v>
      </c>
      <c r="CZ28" s="4">
        <v>0</v>
      </c>
      <c r="DA28" s="4">
        <v>0</v>
      </c>
      <c r="DB28" s="4">
        <v>0</v>
      </c>
      <c r="DC28" s="4">
        <v>0</v>
      </c>
      <c r="DD28" s="4">
        <v>0</v>
      </c>
      <c r="DE28" s="4">
        <v>0</v>
      </c>
      <c r="DF28" s="4">
        <v>0</v>
      </c>
      <c r="DG28" s="4">
        <v>0</v>
      </c>
      <c r="DH28" s="4">
        <v>0</v>
      </c>
      <c r="DI28" s="4">
        <v>0</v>
      </c>
      <c r="DJ28" s="4">
        <v>0</v>
      </c>
      <c r="DK28" s="62">
        <v>0</v>
      </c>
      <c r="DL28" s="4">
        <v>0</v>
      </c>
      <c r="DM28" s="4">
        <v>0</v>
      </c>
      <c r="DN28" s="4">
        <v>0</v>
      </c>
      <c r="DO28" s="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62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  <c r="EC28" s="4">
        <v>0</v>
      </c>
      <c r="ED28" s="4">
        <v>0</v>
      </c>
      <c r="EE28" s="4">
        <v>0</v>
      </c>
      <c r="EF28" s="4">
        <v>0</v>
      </c>
      <c r="EG28" s="4">
        <v>0</v>
      </c>
      <c r="EH28" s="4">
        <v>0</v>
      </c>
      <c r="EI28" s="62">
        <v>0</v>
      </c>
      <c r="EJ28" s="4">
        <v>0</v>
      </c>
      <c r="EK28" s="4">
        <v>0</v>
      </c>
      <c r="EL28" s="4">
        <v>0</v>
      </c>
      <c r="EM28" s="4">
        <v>0</v>
      </c>
      <c r="EN28" s="4">
        <v>0</v>
      </c>
      <c r="EO28" s="4">
        <v>0</v>
      </c>
      <c r="EP28" s="4">
        <v>0</v>
      </c>
      <c r="EQ28" s="4"/>
      <c r="ER28" s="4"/>
      <c r="ES28" s="4">
        <v>0</v>
      </c>
      <c r="ET28" s="4">
        <v>0</v>
      </c>
      <c r="EU28" s="4">
        <v>0</v>
      </c>
      <c r="EV28" s="4">
        <v>0</v>
      </c>
      <c r="EY28" s="4"/>
      <c r="EZ28" s="4"/>
    </row>
    <row r="29" spans="1:156">
      <c r="A29" s="10" t="s">
        <v>93</v>
      </c>
      <c r="B29" s="12">
        <v>-14.35</v>
      </c>
      <c r="C29" s="12">
        <v>576.06299999999999</v>
      </c>
      <c r="D29" s="4"/>
      <c r="E29" s="4">
        <v>0</v>
      </c>
      <c r="F29" s="4">
        <v>599.19299999999998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62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62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62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62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62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-14.35</v>
      </c>
      <c r="BP29" s="4">
        <v>-23.13</v>
      </c>
      <c r="BQ29" s="62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62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62">
        <v>0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62">
        <v>0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62">
        <v>0</v>
      </c>
      <c r="DL29" s="4">
        <v>0</v>
      </c>
      <c r="DM29" s="4">
        <v>0</v>
      </c>
      <c r="DN29" s="4">
        <v>0</v>
      </c>
      <c r="DO29" s="4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62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  <c r="EC29" s="4">
        <v>0</v>
      </c>
      <c r="ED29" s="4">
        <v>0</v>
      </c>
      <c r="EE29" s="4">
        <v>0</v>
      </c>
      <c r="EF29" s="4">
        <v>0</v>
      </c>
      <c r="EG29" s="4">
        <v>0</v>
      </c>
      <c r="EH29" s="4">
        <v>0</v>
      </c>
      <c r="EI29" s="62">
        <v>0</v>
      </c>
      <c r="EJ29" s="4">
        <v>0</v>
      </c>
      <c r="EK29" s="4">
        <v>0</v>
      </c>
      <c r="EL29" s="4">
        <v>0</v>
      </c>
      <c r="EM29" s="4">
        <v>0</v>
      </c>
      <c r="EN29" s="4">
        <v>0</v>
      </c>
      <c r="EO29" s="4">
        <v>0</v>
      </c>
      <c r="EP29" s="4">
        <v>0</v>
      </c>
      <c r="EQ29" s="4"/>
      <c r="ER29" s="4"/>
      <c r="ES29" s="4">
        <v>0</v>
      </c>
      <c r="ET29" s="4">
        <v>0</v>
      </c>
      <c r="EU29" s="4">
        <v>0</v>
      </c>
      <c r="EV29" s="4">
        <v>0</v>
      </c>
      <c r="EY29" s="4"/>
      <c r="EZ29" s="4"/>
    </row>
    <row r="30" spans="1:156">
      <c r="A30" s="10" t="s">
        <v>94</v>
      </c>
      <c r="B30" s="12">
        <v>212.72</v>
      </c>
      <c r="C30" s="12">
        <v>305.928</v>
      </c>
      <c r="D30" s="4"/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62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62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62">
        <v>0</v>
      </c>
      <c r="AJ30" s="4">
        <v>11.5</v>
      </c>
      <c r="AK30" s="4">
        <v>0</v>
      </c>
      <c r="AL30" s="4">
        <v>0</v>
      </c>
      <c r="AM30" s="4">
        <v>0</v>
      </c>
      <c r="AN30" s="4">
        <v>44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62">
        <v>23.72</v>
      </c>
      <c r="AV30" s="4">
        <v>23.72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62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62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>
        <v>4</v>
      </c>
      <c r="CC30" s="62">
        <v>0</v>
      </c>
      <c r="CD30" s="4">
        <v>0</v>
      </c>
      <c r="CE30" s="4">
        <v>120</v>
      </c>
      <c r="CF30" s="4">
        <v>120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v>0</v>
      </c>
      <c r="CM30" s="62">
        <v>0</v>
      </c>
      <c r="CN30" s="4">
        <v>0</v>
      </c>
      <c r="CO30" s="4">
        <v>0</v>
      </c>
      <c r="CP30" s="4">
        <v>0</v>
      </c>
      <c r="CQ30" s="4">
        <v>0</v>
      </c>
      <c r="CR30" s="4">
        <v>0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62">
        <v>0</v>
      </c>
      <c r="CZ30" s="4">
        <v>23.707999999999998</v>
      </c>
      <c r="DA30" s="4">
        <v>4</v>
      </c>
      <c r="DB30" s="4">
        <v>4</v>
      </c>
      <c r="DC30" s="4">
        <v>35</v>
      </c>
      <c r="DD30" s="4">
        <v>35</v>
      </c>
      <c r="DE30" s="4">
        <v>30</v>
      </c>
      <c r="DF30" s="4">
        <v>30</v>
      </c>
      <c r="DG30" s="4">
        <v>0</v>
      </c>
      <c r="DH30" s="4">
        <v>0</v>
      </c>
      <c r="DI30" s="4">
        <v>0</v>
      </c>
      <c r="DJ30" s="4">
        <v>0</v>
      </c>
      <c r="DK30" s="62">
        <v>0</v>
      </c>
      <c r="DL30" s="4">
        <v>0</v>
      </c>
      <c r="DM30" s="4">
        <v>0</v>
      </c>
      <c r="DN30" s="4">
        <v>10</v>
      </c>
      <c r="DO30" s="4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62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  <c r="EC30" s="4">
        <v>0</v>
      </c>
      <c r="ED30" s="4">
        <v>0</v>
      </c>
      <c r="EE30" s="4">
        <v>0</v>
      </c>
      <c r="EF30" s="4">
        <v>0</v>
      </c>
      <c r="EG30" s="4">
        <v>0</v>
      </c>
      <c r="EH30" s="4">
        <v>0</v>
      </c>
      <c r="EI30" s="62">
        <v>0</v>
      </c>
      <c r="EJ30" s="4">
        <v>0</v>
      </c>
      <c r="EK30" s="4">
        <v>0</v>
      </c>
      <c r="EL30" s="4">
        <v>0</v>
      </c>
      <c r="EM30" s="4">
        <v>0</v>
      </c>
      <c r="EN30" s="4">
        <v>0</v>
      </c>
      <c r="EO30" s="4">
        <v>0</v>
      </c>
      <c r="EP30" s="4">
        <v>0</v>
      </c>
      <c r="EQ30" s="4"/>
      <c r="ER30" s="4"/>
      <c r="ES30" s="4">
        <v>0</v>
      </c>
      <c r="ET30" s="4">
        <v>0</v>
      </c>
      <c r="EU30" s="4">
        <v>0</v>
      </c>
      <c r="EV30" s="4">
        <v>0</v>
      </c>
      <c r="EY30" s="4"/>
      <c r="EZ30" s="4"/>
    </row>
    <row r="31" spans="1:156">
      <c r="A31" s="10" t="s">
        <v>95</v>
      </c>
      <c r="B31" s="12">
        <v>644.27499999999998</v>
      </c>
      <c r="C31" s="12">
        <v>-2752.0320000000002</v>
      </c>
      <c r="D31" s="4"/>
      <c r="E31" s="4">
        <v>626.79899999999998</v>
      </c>
      <c r="F31" s="4">
        <v>-2751.5320000000002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62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62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62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62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62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62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17.975999999999999</v>
      </c>
      <c r="BZ31" s="4">
        <v>0</v>
      </c>
      <c r="CA31" s="4">
        <v>0</v>
      </c>
      <c r="CB31" s="4">
        <v>0</v>
      </c>
      <c r="CC31" s="62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62">
        <v>0</v>
      </c>
      <c r="CN31" s="4">
        <v>0</v>
      </c>
      <c r="CO31" s="4"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4">
        <v>0</v>
      </c>
      <c r="CX31" s="4">
        <v>0</v>
      </c>
      <c r="CY31" s="62">
        <v>0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62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62">
        <v>0</v>
      </c>
      <c r="DX31" s="4">
        <v>0</v>
      </c>
      <c r="DY31" s="4">
        <v>-0.5</v>
      </c>
      <c r="DZ31" s="4">
        <v>-0.5</v>
      </c>
      <c r="EA31" s="4">
        <v>0</v>
      </c>
      <c r="EB31" s="4">
        <v>0</v>
      </c>
      <c r="EC31" s="4">
        <v>0</v>
      </c>
      <c r="ED31" s="4">
        <v>0</v>
      </c>
      <c r="EE31" s="4">
        <v>0</v>
      </c>
      <c r="EF31" s="4">
        <v>0</v>
      </c>
      <c r="EG31" s="4">
        <v>0</v>
      </c>
      <c r="EH31" s="4">
        <v>0</v>
      </c>
      <c r="EI31" s="62">
        <v>0</v>
      </c>
      <c r="EJ31" s="4">
        <v>0</v>
      </c>
      <c r="EK31" s="4">
        <v>0</v>
      </c>
      <c r="EL31" s="4">
        <v>0</v>
      </c>
      <c r="EM31" s="4">
        <v>0</v>
      </c>
      <c r="EN31" s="4">
        <v>0</v>
      </c>
      <c r="EO31" s="4">
        <v>0</v>
      </c>
      <c r="EP31" s="4">
        <v>0</v>
      </c>
      <c r="EQ31" s="4"/>
      <c r="ER31" s="4"/>
      <c r="ES31" s="4">
        <v>0</v>
      </c>
      <c r="ET31" s="4">
        <v>0</v>
      </c>
      <c r="EU31" s="4">
        <v>0</v>
      </c>
      <c r="EV31" s="4">
        <v>0</v>
      </c>
      <c r="EY31" s="4"/>
      <c r="EZ31" s="4"/>
    </row>
    <row r="32" spans="1:156">
      <c r="A32" s="10" t="s">
        <v>96</v>
      </c>
      <c r="B32" s="12">
        <v>2169.0780000000004</v>
      </c>
      <c r="C32" s="12">
        <v>754.32299999999987</v>
      </c>
      <c r="D32" s="4"/>
      <c r="E32" s="4">
        <v>1384.847</v>
      </c>
      <c r="F32" s="4">
        <v>162.10599999999999</v>
      </c>
      <c r="G32" s="4">
        <v>16</v>
      </c>
      <c r="H32" s="4">
        <v>16</v>
      </c>
      <c r="I32" s="4">
        <v>65</v>
      </c>
      <c r="J32" s="4">
        <v>65</v>
      </c>
      <c r="K32" s="4">
        <v>124.79</v>
      </c>
      <c r="L32" s="4">
        <v>0</v>
      </c>
      <c r="M32" s="4">
        <v>0</v>
      </c>
      <c r="N32" s="4">
        <v>0</v>
      </c>
      <c r="O32" s="62">
        <v>0</v>
      </c>
      <c r="P32" s="4">
        <v>0</v>
      </c>
      <c r="Q32" s="4">
        <v>37</v>
      </c>
      <c r="R32" s="4">
        <v>37</v>
      </c>
      <c r="S32" s="4">
        <v>192.27699999999999</v>
      </c>
      <c r="T32" s="4">
        <v>192.27699999999999</v>
      </c>
      <c r="U32" s="4">
        <v>126.1</v>
      </c>
      <c r="V32" s="4">
        <v>126.1</v>
      </c>
      <c r="W32" s="4">
        <v>0</v>
      </c>
      <c r="X32" s="4">
        <v>0</v>
      </c>
      <c r="Y32" s="62">
        <v>68</v>
      </c>
      <c r="Z32" s="4">
        <v>43</v>
      </c>
      <c r="AA32" s="4">
        <v>0</v>
      </c>
      <c r="AB32" s="4">
        <v>0</v>
      </c>
      <c r="AC32" s="4">
        <v>0</v>
      </c>
      <c r="AD32" s="4">
        <v>0</v>
      </c>
      <c r="AE32" s="4">
        <v>18</v>
      </c>
      <c r="AF32" s="4">
        <v>18</v>
      </c>
      <c r="AG32" s="4">
        <v>15</v>
      </c>
      <c r="AH32" s="4">
        <v>15</v>
      </c>
      <c r="AI32" s="62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3</v>
      </c>
      <c r="AR32" s="4">
        <v>3</v>
      </c>
      <c r="AS32" s="4">
        <v>10.35</v>
      </c>
      <c r="AT32" s="4">
        <v>10.35</v>
      </c>
      <c r="AU32" s="62">
        <v>3.7</v>
      </c>
      <c r="AV32" s="4">
        <v>3.7</v>
      </c>
      <c r="AW32" s="4">
        <v>24.42</v>
      </c>
      <c r="AX32" s="4">
        <v>9.6159999999999997</v>
      </c>
      <c r="AY32" s="4">
        <v>0</v>
      </c>
      <c r="AZ32" s="4">
        <v>0</v>
      </c>
      <c r="BA32" s="4">
        <v>3</v>
      </c>
      <c r="BB32" s="4">
        <v>3</v>
      </c>
      <c r="BC32" s="4">
        <v>0</v>
      </c>
      <c r="BD32" s="4">
        <v>0</v>
      </c>
      <c r="BE32" s="62">
        <v>0</v>
      </c>
      <c r="BF32" s="4">
        <v>0</v>
      </c>
      <c r="BG32" s="4">
        <v>17.635000000000002</v>
      </c>
      <c r="BH32" s="4">
        <v>0</v>
      </c>
      <c r="BI32" s="4">
        <v>9.7850000000000001</v>
      </c>
      <c r="BJ32" s="4">
        <v>0</v>
      </c>
      <c r="BK32" s="4">
        <v>4</v>
      </c>
      <c r="BL32" s="4">
        <v>4</v>
      </c>
      <c r="BM32" s="4">
        <v>8.4</v>
      </c>
      <c r="BN32" s="4">
        <v>8.4</v>
      </c>
      <c r="BO32" s="4">
        <v>6.484</v>
      </c>
      <c r="BP32" s="4">
        <v>6.484</v>
      </c>
      <c r="BQ32" s="62">
        <v>0</v>
      </c>
      <c r="BR32" s="4">
        <v>0</v>
      </c>
      <c r="BS32" s="4">
        <v>0</v>
      </c>
      <c r="BT32" s="4">
        <v>0</v>
      </c>
      <c r="BU32" s="4">
        <v>1.76</v>
      </c>
      <c r="BV32" s="4">
        <v>1.76</v>
      </c>
      <c r="BW32" s="4">
        <v>0</v>
      </c>
      <c r="BX32" s="4">
        <v>0</v>
      </c>
      <c r="BY32" s="4">
        <v>0</v>
      </c>
      <c r="BZ32" s="4">
        <v>0</v>
      </c>
      <c r="CA32" s="4">
        <v>15</v>
      </c>
      <c r="CB32" s="4">
        <v>15</v>
      </c>
      <c r="CC32" s="62">
        <v>0</v>
      </c>
      <c r="CD32" s="4">
        <v>0</v>
      </c>
      <c r="CE32" s="4">
        <v>1.18</v>
      </c>
      <c r="CF32" s="4">
        <v>1.18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62">
        <v>0</v>
      </c>
      <c r="CN32" s="4">
        <v>0</v>
      </c>
      <c r="CO32" s="4">
        <v>0</v>
      </c>
      <c r="CP32" s="4">
        <v>0</v>
      </c>
      <c r="CQ32" s="4">
        <v>2</v>
      </c>
      <c r="CR32" s="4">
        <v>2</v>
      </c>
      <c r="CS32" s="4">
        <v>2</v>
      </c>
      <c r="CT32" s="4">
        <v>2</v>
      </c>
      <c r="CU32" s="4">
        <v>0</v>
      </c>
      <c r="CV32" s="4">
        <v>0</v>
      </c>
      <c r="CW32" s="4">
        <v>0</v>
      </c>
      <c r="CX32" s="4">
        <v>0</v>
      </c>
      <c r="CY32" s="62">
        <v>0</v>
      </c>
      <c r="CZ32" s="4">
        <v>0</v>
      </c>
      <c r="DA32" s="4">
        <v>2.2000000000000002</v>
      </c>
      <c r="DB32" s="4">
        <v>2.2000000000000002</v>
      </c>
      <c r="DC32" s="4">
        <v>0</v>
      </c>
      <c r="DD32" s="4">
        <v>0</v>
      </c>
      <c r="DE32" s="4">
        <v>0</v>
      </c>
      <c r="DF32" s="4">
        <v>0</v>
      </c>
      <c r="DG32" s="4">
        <v>0.5</v>
      </c>
      <c r="DH32" s="4">
        <v>0.5</v>
      </c>
      <c r="DI32" s="4">
        <v>2.4</v>
      </c>
      <c r="DJ32" s="4">
        <v>2.4</v>
      </c>
      <c r="DK32" s="62">
        <v>0.56000000000000005</v>
      </c>
      <c r="DL32" s="4">
        <v>0.56000000000000005</v>
      </c>
      <c r="DM32" s="4">
        <v>1</v>
      </c>
      <c r="DN32" s="4">
        <v>1</v>
      </c>
      <c r="DO32" s="4">
        <v>0</v>
      </c>
      <c r="DP32" s="4">
        <v>0</v>
      </c>
      <c r="DQ32" s="4">
        <v>0</v>
      </c>
      <c r="DR32" s="4">
        <v>0</v>
      </c>
      <c r="DS32" s="4">
        <v>0</v>
      </c>
      <c r="DT32" s="4">
        <v>0</v>
      </c>
      <c r="DU32" s="4">
        <v>0</v>
      </c>
      <c r="DV32" s="4">
        <v>0</v>
      </c>
      <c r="DW32" s="62">
        <v>0</v>
      </c>
      <c r="DX32" s="4">
        <v>0</v>
      </c>
      <c r="DY32" s="4">
        <v>2</v>
      </c>
      <c r="DZ32" s="4">
        <v>2</v>
      </c>
      <c r="EA32" s="4">
        <v>0</v>
      </c>
      <c r="EB32" s="4">
        <v>0</v>
      </c>
      <c r="EC32" s="4">
        <v>0.3</v>
      </c>
      <c r="ED32" s="4">
        <v>0.3</v>
      </c>
      <c r="EE32" s="4">
        <v>0</v>
      </c>
      <c r="EF32" s="4">
        <v>0</v>
      </c>
      <c r="EG32" s="4">
        <v>0.24</v>
      </c>
      <c r="EH32" s="4">
        <v>0.24</v>
      </c>
      <c r="EI32" s="62">
        <v>0</v>
      </c>
      <c r="EJ32" s="4">
        <v>0</v>
      </c>
      <c r="EK32" s="4">
        <v>0</v>
      </c>
      <c r="EL32" s="4">
        <v>0</v>
      </c>
      <c r="EM32" s="4">
        <v>0</v>
      </c>
      <c r="EN32" s="4">
        <v>0</v>
      </c>
      <c r="EO32" s="4">
        <v>0</v>
      </c>
      <c r="EP32" s="4">
        <v>0</v>
      </c>
      <c r="EQ32" s="4"/>
      <c r="ER32" s="4"/>
      <c r="ES32" s="4">
        <v>0</v>
      </c>
      <c r="ET32" s="4">
        <v>0</v>
      </c>
      <c r="EU32" s="4">
        <v>0.15</v>
      </c>
      <c r="EV32" s="4">
        <v>0.15</v>
      </c>
      <c r="EY32" s="4"/>
      <c r="EZ32" s="4"/>
    </row>
    <row r="33" spans="1:156">
      <c r="A33" s="25" t="s">
        <v>89</v>
      </c>
      <c r="B33" s="15">
        <v>-7290.2150000000065</v>
      </c>
      <c r="C33" s="15">
        <v>-23168.706000000006</v>
      </c>
      <c r="D33" s="14"/>
      <c r="E33" s="14">
        <v>-441.85599999999999</v>
      </c>
      <c r="F33" s="14">
        <v>-11645.019</v>
      </c>
      <c r="G33" s="14">
        <v>-1625.479</v>
      </c>
      <c r="H33" s="14">
        <v>-2188.0419999999999</v>
      </c>
      <c r="I33" s="14">
        <v>-1316.0329999999999</v>
      </c>
      <c r="J33" s="14">
        <v>-1651.421</v>
      </c>
      <c r="K33" s="14">
        <v>-723.85699999999997</v>
      </c>
      <c r="L33" s="14">
        <v>-1282.9859999999999</v>
      </c>
      <c r="M33" s="14">
        <v>-896.32000000000016</v>
      </c>
      <c r="N33" s="14">
        <v>-2223.9700000000003</v>
      </c>
      <c r="O33" s="63">
        <v>-585.86399999999992</v>
      </c>
      <c r="P33" s="14">
        <v>-680.76799999999992</v>
      </c>
      <c r="Q33" s="14">
        <v>-550.178</v>
      </c>
      <c r="R33" s="14">
        <v>-649.67900000000009</v>
      </c>
      <c r="S33" s="14">
        <v>-273.79499999999996</v>
      </c>
      <c r="T33" s="14">
        <v>-317.62900000000008</v>
      </c>
      <c r="U33" s="14">
        <v>126.048</v>
      </c>
      <c r="V33" s="14">
        <v>111.703</v>
      </c>
      <c r="W33" s="14">
        <v>-297.72500000000002</v>
      </c>
      <c r="X33" s="14">
        <v>-390.10900000000004</v>
      </c>
      <c r="Y33" s="63">
        <v>123.648</v>
      </c>
      <c r="Z33" s="14">
        <v>42.940999999999974</v>
      </c>
      <c r="AA33" s="14">
        <v>162.65700000000001</v>
      </c>
      <c r="AB33" s="14">
        <v>145.328</v>
      </c>
      <c r="AC33" s="14">
        <v>-200.773</v>
      </c>
      <c r="AD33" s="14">
        <v>-259.73600000000005</v>
      </c>
      <c r="AE33" s="14">
        <v>-60.784999999999997</v>
      </c>
      <c r="AF33" s="14">
        <v>-121.292</v>
      </c>
      <c r="AG33" s="14">
        <v>-88.762999999999991</v>
      </c>
      <c r="AH33" s="14">
        <v>-234.98099999999999</v>
      </c>
      <c r="AI33" s="63">
        <v>-273.536</v>
      </c>
      <c r="AJ33" s="14">
        <v>-361.46799999999996</v>
      </c>
      <c r="AK33" s="14">
        <v>64.978999999999999</v>
      </c>
      <c r="AL33" s="14">
        <v>0.31700000000000728</v>
      </c>
      <c r="AM33" s="14">
        <v>-80.078000000000003</v>
      </c>
      <c r="AN33" s="14">
        <v>-133.983</v>
      </c>
      <c r="AO33" s="14">
        <v>-125.629</v>
      </c>
      <c r="AP33" s="14">
        <v>-134.93900000000002</v>
      </c>
      <c r="AQ33" s="14">
        <v>-14.119</v>
      </c>
      <c r="AR33" s="14">
        <v>-55.844999999999999</v>
      </c>
      <c r="AS33" s="14">
        <v>16.478999999999999</v>
      </c>
      <c r="AT33" s="14">
        <v>-20.573999999999998</v>
      </c>
      <c r="AU33" s="63">
        <v>-27.701000000000004</v>
      </c>
      <c r="AV33" s="14">
        <v>-48.551999999999992</v>
      </c>
      <c r="AW33" s="14">
        <v>3.6920000000000037</v>
      </c>
      <c r="AX33" s="14">
        <v>-48.012</v>
      </c>
      <c r="AY33" s="14">
        <v>-9.7839999999999989</v>
      </c>
      <c r="AZ33" s="14">
        <v>-30.796999999999997</v>
      </c>
      <c r="BA33" s="14">
        <v>-102.896</v>
      </c>
      <c r="BB33" s="14">
        <v>-166.23599999999999</v>
      </c>
      <c r="BC33" s="14">
        <v>-15.900000000000006</v>
      </c>
      <c r="BD33" s="14">
        <v>-50.704999999999998</v>
      </c>
      <c r="BE33" s="63">
        <v>-48.565000000000005</v>
      </c>
      <c r="BF33" s="14">
        <v>-92.566000000000003</v>
      </c>
      <c r="BG33" s="14">
        <v>26.933</v>
      </c>
      <c r="BH33" s="14">
        <v>-0.69599999999999973</v>
      </c>
      <c r="BI33" s="14">
        <v>-31.779000000000007</v>
      </c>
      <c r="BJ33" s="14">
        <v>-41.564000000000007</v>
      </c>
      <c r="BK33" s="14">
        <v>8.7170000000000005</v>
      </c>
      <c r="BL33" s="14">
        <v>-19.381999999999998</v>
      </c>
      <c r="BM33" s="14">
        <v>-50.429000000000009</v>
      </c>
      <c r="BN33" s="14">
        <v>-80.388999999999982</v>
      </c>
      <c r="BO33" s="14">
        <v>-39.045999999999999</v>
      </c>
      <c r="BP33" s="14">
        <v>-65.373000000000005</v>
      </c>
      <c r="BQ33" s="63">
        <v>-15.600999999999999</v>
      </c>
      <c r="BR33" s="14">
        <v>-36.695</v>
      </c>
      <c r="BS33" s="14">
        <v>1.6229999999999993</v>
      </c>
      <c r="BT33" s="14">
        <v>-9.343</v>
      </c>
      <c r="BU33" s="14">
        <v>-14.536</v>
      </c>
      <c r="BV33" s="14">
        <v>-27.652999999999999</v>
      </c>
      <c r="BW33" s="14">
        <v>-13.036000000000001</v>
      </c>
      <c r="BX33" s="14">
        <v>-71.489000000000004</v>
      </c>
      <c r="BY33" s="14">
        <v>-36.171000000000006</v>
      </c>
      <c r="BZ33" s="14">
        <v>-70.312999999999988</v>
      </c>
      <c r="CA33" s="14">
        <v>-16.294000000000004</v>
      </c>
      <c r="CB33" s="14">
        <v>-36.377000000000002</v>
      </c>
      <c r="CC33" s="63">
        <v>-8.5280000000000058</v>
      </c>
      <c r="CD33" s="14">
        <v>-74.382000000000005</v>
      </c>
      <c r="CE33" s="14">
        <v>114.11000000000001</v>
      </c>
      <c r="CF33" s="14">
        <v>96.935000000000002</v>
      </c>
      <c r="CG33" s="14">
        <v>-6.7629999999999999</v>
      </c>
      <c r="CH33" s="14">
        <v>-39.263000000000005</v>
      </c>
      <c r="CI33" s="14">
        <v>12.087999999999999</v>
      </c>
      <c r="CJ33" s="14">
        <v>-0.73600000000000021</v>
      </c>
      <c r="CK33" s="14">
        <v>7.8839999999999995</v>
      </c>
      <c r="CL33" s="14">
        <v>-20.981000000000002</v>
      </c>
      <c r="CM33" s="63">
        <f>SUM(CM26:CM32)</f>
        <v>12.374000000000001</v>
      </c>
      <c r="CN33" s="14">
        <f>SUM(CN26:CN32)</f>
        <v>10.694000000000001</v>
      </c>
      <c r="CO33" s="14">
        <v>7.9949999999999992</v>
      </c>
      <c r="CP33" s="14">
        <v>-2.415</v>
      </c>
      <c r="CQ33" s="14">
        <v>2.7449999999999974</v>
      </c>
      <c r="CR33" s="14">
        <v>-4.4550000000000018</v>
      </c>
      <c r="CS33" s="14">
        <v>5.0839999999999996</v>
      </c>
      <c r="CT33" s="14">
        <v>-20.876999999999999</v>
      </c>
      <c r="CU33" s="14">
        <v>-39.598999999999997</v>
      </c>
      <c r="CV33" s="14">
        <v>-47.505000000000003</v>
      </c>
      <c r="CW33" s="14">
        <v>20.079999999999998</v>
      </c>
      <c r="CX33" s="14">
        <v>9.8230000000000004</v>
      </c>
      <c r="CY33" s="63">
        <v>-5.96</v>
      </c>
      <c r="CZ33" s="14">
        <v>14.401999999999999</v>
      </c>
      <c r="DA33" s="14">
        <v>-33.021999999999998</v>
      </c>
      <c r="DB33" s="14">
        <v>-41.55</v>
      </c>
      <c r="DC33" s="14">
        <v>35.896000000000001</v>
      </c>
      <c r="DD33" s="14">
        <v>-8.8449999999999989</v>
      </c>
      <c r="DE33" s="14">
        <v>7.3249999999999993</v>
      </c>
      <c r="DF33" s="14">
        <v>5.1759999999999984</v>
      </c>
      <c r="DG33" s="14">
        <v>6.4660000000000002</v>
      </c>
      <c r="DH33" s="14">
        <v>1.254</v>
      </c>
      <c r="DI33" s="14">
        <v>-0.44000000000000083</v>
      </c>
      <c r="DJ33" s="14">
        <v>-4.1150000000000002</v>
      </c>
      <c r="DK33" s="63">
        <v>-2.4439999999999995</v>
      </c>
      <c r="DL33" s="14">
        <v>-7.8239999999999998</v>
      </c>
      <c r="DM33" s="14">
        <v>2.4779999999999998</v>
      </c>
      <c r="DN33" s="14">
        <v>2.9329999999999998</v>
      </c>
      <c r="DO33" s="14">
        <v>5.2210000000000001</v>
      </c>
      <c r="DP33" s="14">
        <v>0.8</v>
      </c>
      <c r="DQ33" s="14">
        <v>4.0490000000000004</v>
      </c>
      <c r="DR33" s="14">
        <v>3.625</v>
      </c>
      <c r="DS33" s="14">
        <v>-6.048</v>
      </c>
      <c r="DT33" s="14">
        <v>-16.783999999999999</v>
      </c>
      <c r="DU33" s="14">
        <v>-1.62</v>
      </c>
      <c r="DV33" s="14">
        <v>-67.080999999999989</v>
      </c>
      <c r="DW33" s="63">
        <v>2.6</v>
      </c>
      <c r="DX33" s="14">
        <v>2.6</v>
      </c>
      <c r="DY33" s="14">
        <v>-2.0849999999999991</v>
      </c>
      <c r="DZ33" s="14">
        <v>-3.9050000000000002</v>
      </c>
      <c r="EA33" s="14">
        <v>-9.7970000000000006</v>
      </c>
      <c r="EB33" s="14">
        <v>-16.401999999999997</v>
      </c>
      <c r="EC33" s="14">
        <v>6.6660000000000004</v>
      </c>
      <c r="ED33" s="14">
        <v>4.2510000000000003</v>
      </c>
      <c r="EE33" s="14">
        <v>1.419</v>
      </c>
      <c r="EF33" s="14">
        <v>-1.6539999999999999</v>
      </c>
      <c r="EG33" s="14">
        <v>0.249</v>
      </c>
      <c r="EH33" s="14">
        <v>-0.42299999999999993</v>
      </c>
      <c r="EI33" s="63">
        <v>0.27100000000000002</v>
      </c>
      <c r="EJ33" s="14">
        <v>-0.82699999999999996</v>
      </c>
      <c r="EK33" s="14">
        <v>1</v>
      </c>
      <c r="EL33" s="14">
        <v>1</v>
      </c>
      <c r="EM33" s="14">
        <v>5.8</v>
      </c>
      <c r="EN33" s="14">
        <v>5.25</v>
      </c>
      <c r="EO33" s="14">
        <v>0.4</v>
      </c>
      <c r="EP33" s="14">
        <v>0.4</v>
      </c>
      <c r="EQ33" s="14"/>
      <c r="ER33" s="14"/>
      <c r="ES33" s="14">
        <v>4</v>
      </c>
      <c r="ET33" s="14">
        <f>+ET27</f>
        <v>0</v>
      </c>
      <c r="EU33" s="14">
        <v>1.6429999999999998</v>
      </c>
      <c r="EV33" s="14">
        <v>0.46900000000000008</v>
      </c>
      <c r="EY33" s="16"/>
      <c r="EZ33" s="16"/>
    </row>
    <row r="34" spans="1:156">
      <c r="A34" s="25"/>
      <c r="B34" s="12"/>
      <c r="C34" s="12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65"/>
      <c r="P34" s="20"/>
      <c r="Q34" s="20"/>
      <c r="R34" s="20"/>
      <c r="S34" s="20"/>
      <c r="T34" s="20"/>
      <c r="U34" s="20"/>
      <c r="V34" s="20"/>
      <c r="W34" s="20"/>
      <c r="X34" s="20"/>
      <c r="Y34" s="65"/>
      <c r="Z34" s="20"/>
      <c r="AA34" s="20"/>
      <c r="AB34" s="20"/>
      <c r="AC34" s="20"/>
      <c r="AD34" s="20"/>
      <c r="AE34" s="20"/>
      <c r="AF34" s="20"/>
      <c r="AG34" s="20"/>
      <c r="AH34" s="20"/>
      <c r="AI34" s="65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65"/>
      <c r="AV34" s="20"/>
      <c r="AW34" s="20"/>
      <c r="AX34" s="20"/>
      <c r="AY34" s="20"/>
      <c r="AZ34" s="20"/>
      <c r="BA34" s="20"/>
      <c r="BB34" s="20"/>
      <c r="BC34" s="20"/>
      <c r="BD34" s="20"/>
      <c r="BE34" s="65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65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65"/>
      <c r="CD34" s="20"/>
      <c r="CE34" s="20"/>
      <c r="CF34" s="20"/>
      <c r="CG34" s="20"/>
      <c r="CH34" s="20"/>
      <c r="CI34" s="20"/>
      <c r="CJ34" s="20"/>
      <c r="CK34" s="20"/>
      <c r="CL34" s="20"/>
      <c r="CM34" s="65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65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65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65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65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</row>
    <row r="35" spans="1:156">
      <c r="A35" s="26" t="s">
        <v>97</v>
      </c>
      <c r="B35" s="12">
        <v>7327.2979999998397</v>
      </c>
      <c r="C35" s="12">
        <v>21402.570000000123</v>
      </c>
      <c r="D35" s="20"/>
      <c r="E35" s="20">
        <v>2311.0480000000089</v>
      </c>
      <c r="F35" s="20">
        <v>11947.590999999997</v>
      </c>
      <c r="G35" s="20">
        <v>484.89700000000107</v>
      </c>
      <c r="H35" s="20">
        <v>823.98200000000406</v>
      </c>
      <c r="I35" s="20">
        <v>154.05900000000247</v>
      </c>
      <c r="J35" s="20">
        <v>739.78799999999887</v>
      </c>
      <c r="K35" s="20">
        <v>285.91800000000035</v>
      </c>
      <c r="L35" s="20">
        <v>953.37100000000191</v>
      </c>
      <c r="M35" s="20">
        <v>341.69599999999946</v>
      </c>
      <c r="N35" s="20">
        <v>1044.2419999999961</v>
      </c>
      <c r="O35" s="65">
        <v>143.68999999999892</v>
      </c>
      <c r="P35" s="20">
        <v>509.79299999999932</v>
      </c>
      <c r="Q35" s="20">
        <v>194.60300000000041</v>
      </c>
      <c r="R35" s="20">
        <v>335.83800000000019</v>
      </c>
      <c r="S35" s="20">
        <v>3.843999999999312</v>
      </c>
      <c r="T35" s="20">
        <v>386.77599999999921</v>
      </c>
      <c r="U35" s="20">
        <v>254.82000000000005</v>
      </c>
      <c r="V35" s="20">
        <v>242.55200000000082</v>
      </c>
      <c r="W35" s="20">
        <v>123.20399999999938</v>
      </c>
      <c r="X35" s="20">
        <v>432.10799999999858</v>
      </c>
      <c r="Y35" s="65">
        <v>6.1690000000000396</v>
      </c>
      <c r="Z35" s="20">
        <v>35.925999999999988</v>
      </c>
      <c r="AA35" s="20">
        <v>78.779999999999944</v>
      </c>
      <c r="AB35" s="20">
        <v>87.006000000000199</v>
      </c>
      <c r="AC35" s="20">
        <v>15.755000000000194</v>
      </c>
      <c r="AD35" s="20">
        <v>146.22500000000048</v>
      </c>
      <c r="AE35" s="20">
        <v>124.46999999999977</v>
      </c>
      <c r="AF35" s="20">
        <v>113.1310000000004</v>
      </c>
      <c r="AG35" s="20">
        <v>-46.243999999999446</v>
      </c>
      <c r="AH35" s="20">
        <v>36.300000000000182</v>
      </c>
      <c r="AI35" s="65">
        <v>134.24500000000006</v>
      </c>
      <c r="AJ35" s="20">
        <v>233.35800000000017</v>
      </c>
      <c r="AK35" s="20">
        <v>200.99699999999979</v>
      </c>
      <c r="AL35" s="20">
        <v>207.58899999999983</v>
      </c>
      <c r="AM35" s="20">
        <v>161.78700000000029</v>
      </c>
      <c r="AN35" s="20">
        <v>155.60000000000048</v>
      </c>
      <c r="AO35" s="20">
        <v>6.9240000000000492</v>
      </c>
      <c r="AP35" s="20">
        <v>29.43300000000022</v>
      </c>
      <c r="AQ35" s="20">
        <v>415.12099999999975</v>
      </c>
      <c r="AR35" s="20">
        <v>455.54399999999998</v>
      </c>
      <c r="AS35" s="20">
        <v>113.96900000000011</v>
      </c>
      <c r="AT35" s="20">
        <v>181.26700000000005</v>
      </c>
      <c r="AU35" s="65">
        <v>85.073000000000008</v>
      </c>
      <c r="AV35" s="20">
        <v>131.18700000000041</v>
      </c>
      <c r="AW35" s="20">
        <v>68.899000000000044</v>
      </c>
      <c r="AX35" s="20">
        <v>90.469000000000136</v>
      </c>
      <c r="AY35" s="20">
        <v>114.87099999999987</v>
      </c>
      <c r="AZ35" s="20">
        <v>139.36799999999988</v>
      </c>
      <c r="BA35" s="20">
        <v>1.6510000000003231</v>
      </c>
      <c r="BB35" s="20">
        <v>17.608999999999725</v>
      </c>
      <c r="BC35" s="20">
        <v>21.575000000000301</v>
      </c>
      <c r="BD35" s="20">
        <v>64.52600000000028</v>
      </c>
      <c r="BE35" s="65">
        <v>150.19200000000012</v>
      </c>
      <c r="BF35" s="20">
        <v>159.05199999999999</v>
      </c>
      <c r="BG35" s="20">
        <v>30.903999999999833</v>
      </c>
      <c r="BH35" s="20">
        <v>24.858999999999853</v>
      </c>
      <c r="BI35" s="20">
        <v>5.3550000000000431</v>
      </c>
      <c r="BJ35" s="20">
        <v>7.6039999999999637</v>
      </c>
      <c r="BK35" s="20">
        <v>2.9309999999997505</v>
      </c>
      <c r="BL35" s="20">
        <v>12.831000000000017</v>
      </c>
      <c r="BM35" s="20">
        <v>39.158999999999928</v>
      </c>
      <c r="BN35" s="20">
        <v>63.128999999999934</v>
      </c>
      <c r="BO35" s="20">
        <v>-16.27499999999997</v>
      </c>
      <c r="BP35" s="20">
        <v>29.842000000000098</v>
      </c>
      <c r="BQ35" s="65">
        <v>25.053999999999832</v>
      </c>
      <c r="BR35" s="20">
        <v>71.450999999999937</v>
      </c>
      <c r="BS35" s="20">
        <v>60.361000000000061</v>
      </c>
      <c r="BT35" s="20">
        <v>54.919000000000025</v>
      </c>
      <c r="BU35" s="20">
        <v>25.00099999999992</v>
      </c>
      <c r="BV35" s="20">
        <v>19.042999999999928</v>
      </c>
      <c r="BW35" s="20">
        <v>39.554000000000194</v>
      </c>
      <c r="BX35" s="20">
        <v>19.764000000000323</v>
      </c>
      <c r="BY35" s="20">
        <v>13.914999999999992</v>
      </c>
      <c r="BZ35" s="20">
        <v>28.491000000000241</v>
      </c>
      <c r="CA35" s="20">
        <v>17.876999999999981</v>
      </c>
      <c r="CB35" s="20">
        <v>14.645000000000074</v>
      </c>
      <c r="CC35" s="65">
        <v>104.02599999999997</v>
      </c>
      <c r="CD35" s="20">
        <v>116.25399999999979</v>
      </c>
      <c r="CE35" s="20">
        <v>135.59500000000011</v>
      </c>
      <c r="CF35" s="20">
        <v>108.9559999999999</v>
      </c>
      <c r="CG35" s="20">
        <v>6.9699999999999722</v>
      </c>
      <c r="CH35" s="20">
        <v>53.739000000000033</v>
      </c>
      <c r="CI35" s="20">
        <v>47.788000000000018</v>
      </c>
      <c r="CJ35" s="20">
        <v>38.837000000000081</v>
      </c>
      <c r="CK35" s="20">
        <v>85.536999999999907</v>
      </c>
      <c r="CL35" s="20">
        <v>133.85500000000013</v>
      </c>
      <c r="CM35" s="65">
        <f>+CM23+CM33</f>
        <v>57.223000000000127</v>
      </c>
      <c r="CN35" s="20">
        <f>+CN23+CN33</f>
        <v>57.272999999999954</v>
      </c>
      <c r="CO35" s="20">
        <v>92.170999999999992</v>
      </c>
      <c r="CP35" s="20">
        <v>85.47399999999999</v>
      </c>
      <c r="CQ35" s="20">
        <v>43.098000000000035</v>
      </c>
      <c r="CR35" s="20">
        <v>32.496999999999943</v>
      </c>
      <c r="CS35" s="20">
        <v>68.932000000000016</v>
      </c>
      <c r="CT35" s="20">
        <v>58.69899999999997</v>
      </c>
      <c r="CU35" s="20">
        <v>93.402999999999992</v>
      </c>
      <c r="CV35" s="20">
        <v>103.0509999999999</v>
      </c>
      <c r="CW35" s="20">
        <v>0.55999999999999162</v>
      </c>
      <c r="CX35" s="20">
        <v>12.703999999999958</v>
      </c>
      <c r="CY35" s="65">
        <v>13.236000000000072</v>
      </c>
      <c r="CZ35" s="20">
        <v>43.386999999999979</v>
      </c>
      <c r="DA35" s="20">
        <v>29.225000000000023</v>
      </c>
      <c r="DB35" s="20">
        <v>28.642999999999986</v>
      </c>
      <c r="DC35" s="20">
        <v>92.051999999999936</v>
      </c>
      <c r="DD35" s="20">
        <v>79.796999999999883</v>
      </c>
      <c r="DE35" s="20">
        <v>-6.1310000000000748</v>
      </c>
      <c r="DF35" s="20">
        <v>30.393999999999949</v>
      </c>
      <c r="DG35" s="20">
        <v>7.6219999999999564</v>
      </c>
      <c r="DH35" s="20">
        <v>4.0090000000000447</v>
      </c>
      <c r="DI35" s="20">
        <v>70.389000000000038</v>
      </c>
      <c r="DJ35" s="20">
        <v>81.932000000000045</v>
      </c>
      <c r="DK35" s="65">
        <v>12.525999999999987</v>
      </c>
      <c r="DL35" s="20">
        <v>9.6540000000000337</v>
      </c>
      <c r="DM35" s="20">
        <v>2.141999999999987</v>
      </c>
      <c r="DN35" s="20">
        <v>9.3299999999999415</v>
      </c>
      <c r="DO35" s="20">
        <v>-0.69800000000001372</v>
      </c>
      <c r="DP35" s="20">
        <v>15.705000000000075</v>
      </c>
      <c r="DQ35" s="20">
        <v>7.1309999999999869</v>
      </c>
      <c r="DR35" s="20">
        <v>12.875000000000009</v>
      </c>
      <c r="DS35" s="20">
        <v>17.278999999999904</v>
      </c>
      <c r="DT35" s="20">
        <v>44.22699999999994</v>
      </c>
      <c r="DU35" s="20">
        <v>39.621000000000024</v>
      </c>
      <c r="DV35" s="20">
        <v>98.160000000000082</v>
      </c>
      <c r="DW35" s="65">
        <v>3.8039999999999936</v>
      </c>
      <c r="DX35" s="20">
        <v>3.8039999999999936</v>
      </c>
      <c r="DY35" s="20">
        <f>+DY23+DY33</f>
        <v>41.565999999999988</v>
      </c>
      <c r="DZ35" s="20">
        <f>+DZ23+DZ33</f>
        <v>39.046999999999997</v>
      </c>
      <c r="EA35" s="20">
        <v>21.125000000000004</v>
      </c>
      <c r="EB35" s="20">
        <v>24.684999999999992</v>
      </c>
      <c r="EC35" s="20">
        <v>2.7830000000000106</v>
      </c>
      <c r="ED35" s="20">
        <v>0.21599999999999575</v>
      </c>
      <c r="EE35" s="20">
        <v>8.7310000000000105</v>
      </c>
      <c r="EF35" s="20">
        <v>3.2220000000000155</v>
      </c>
      <c r="EG35" s="20">
        <v>-16.453000000000014</v>
      </c>
      <c r="EH35" s="20">
        <v>-14.715000000000003</v>
      </c>
      <c r="EI35" s="65">
        <v>1.1320000000000001</v>
      </c>
      <c r="EJ35" s="20">
        <v>0.63499999999999979</v>
      </c>
      <c r="EK35" s="20">
        <v>9.3000000000000114</v>
      </c>
      <c r="EL35" s="20">
        <v>8.525000000000011</v>
      </c>
      <c r="EM35" s="20">
        <v>9.849000000000018</v>
      </c>
      <c r="EN35" s="20">
        <v>9.8490000000000038</v>
      </c>
      <c r="EO35" s="20">
        <v>16</v>
      </c>
      <c r="EP35" s="20">
        <v>16</v>
      </c>
      <c r="EQ35" s="20"/>
      <c r="ER35" s="20"/>
      <c r="ES35" s="20">
        <f>+ES23+ES33</f>
        <v>4.2919999999999998</v>
      </c>
      <c r="ET35" s="20">
        <f>+ET23+ET33</f>
        <v>-3.2920000000000025</v>
      </c>
      <c r="EU35" s="20">
        <v>9.622999999999994</v>
      </c>
      <c r="EV35" s="20">
        <v>8.9329999999999963</v>
      </c>
    </row>
    <row r="36" spans="1:156">
      <c r="A36" s="10" t="s">
        <v>98</v>
      </c>
      <c r="B36" s="12">
        <v>-44.951000000000001</v>
      </c>
      <c r="C36" s="12">
        <v>-1842.8999999999999</v>
      </c>
      <c r="D36" s="4"/>
      <c r="E36" s="4">
        <v>0</v>
      </c>
      <c r="F36" s="4">
        <v>-1516.0519999999999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-75.997</v>
      </c>
      <c r="M36" s="4">
        <v>0</v>
      </c>
      <c r="N36" s="4">
        <v>-120</v>
      </c>
      <c r="O36" s="62">
        <v>0</v>
      </c>
      <c r="P36" s="4">
        <v>0</v>
      </c>
      <c r="Q36" s="4">
        <v>0</v>
      </c>
      <c r="R36" s="4">
        <v>-27.138000000000002</v>
      </c>
      <c r="S36" s="4">
        <v>0</v>
      </c>
      <c r="T36" s="4">
        <v>-9.2669999999999995</v>
      </c>
      <c r="U36" s="4">
        <v>0</v>
      </c>
      <c r="V36" s="4">
        <v>0</v>
      </c>
      <c r="W36" s="4">
        <v>0</v>
      </c>
      <c r="X36" s="4">
        <v>0</v>
      </c>
      <c r="Y36" s="62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62">
        <v>0</v>
      </c>
      <c r="AJ36" s="4">
        <v>-10.398</v>
      </c>
      <c r="AK36" s="4">
        <v>0</v>
      </c>
      <c r="AL36" s="4">
        <v>0</v>
      </c>
      <c r="AM36" s="4">
        <v>0</v>
      </c>
      <c r="AN36" s="4">
        <v>-9.5660000000000007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62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-25.335000000000001</v>
      </c>
      <c r="BD36" s="4">
        <v>-40.707999999999998</v>
      </c>
      <c r="BE36" s="62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-18.515999999999998</v>
      </c>
      <c r="BP36" s="4">
        <v>-25.503</v>
      </c>
      <c r="BQ36" s="62">
        <v>0</v>
      </c>
      <c r="BR36" s="4">
        <v>0</v>
      </c>
      <c r="BS36" s="4">
        <v>0</v>
      </c>
      <c r="BT36" s="4">
        <v>0</v>
      </c>
      <c r="BU36" s="4">
        <v>0</v>
      </c>
      <c r="BV36" s="4">
        <v>-5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>
        <v>0</v>
      </c>
      <c r="CC36" s="62">
        <v>0</v>
      </c>
      <c r="CD36" s="4">
        <v>-1.8720000000000001</v>
      </c>
      <c r="CE36" s="4">
        <v>0</v>
      </c>
      <c r="CF36" s="4">
        <v>-0.115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62">
        <v>0</v>
      </c>
      <c r="CN36" s="4">
        <v>0</v>
      </c>
      <c r="CO36" s="4">
        <v>0</v>
      </c>
      <c r="CP36" s="4">
        <v>0</v>
      </c>
      <c r="CQ36" s="4">
        <v>-1.1000000000000001</v>
      </c>
      <c r="CR36" s="4">
        <v>-1.1000000000000001</v>
      </c>
      <c r="CS36" s="4">
        <v>0</v>
      </c>
      <c r="CT36" s="4">
        <v>0</v>
      </c>
      <c r="CU36" s="4">
        <v>0</v>
      </c>
      <c r="CV36" s="4">
        <v>0</v>
      </c>
      <c r="CW36" s="4">
        <v>0</v>
      </c>
      <c r="CX36" s="4">
        <v>0</v>
      </c>
      <c r="CY36" s="62">
        <v>0</v>
      </c>
      <c r="CZ36" s="4">
        <v>0</v>
      </c>
      <c r="DA36" s="4">
        <v>0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-0.184</v>
      </c>
      <c r="DK36" s="62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62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  <c r="EC36" s="4">
        <v>0</v>
      </c>
      <c r="ED36" s="4">
        <v>0</v>
      </c>
      <c r="EE36" s="4">
        <v>0</v>
      </c>
      <c r="EF36" s="4">
        <v>0</v>
      </c>
      <c r="EG36" s="4">
        <v>0</v>
      </c>
      <c r="EH36" s="4">
        <v>0</v>
      </c>
      <c r="EI36" s="62">
        <v>0</v>
      </c>
      <c r="EJ36" s="4">
        <v>0</v>
      </c>
      <c r="EK36" s="4">
        <v>0</v>
      </c>
      <c r="EL36" s="4">
        <v>0</v>
      </c>
      <c r="EM36" s="4">
        <v>0</v>
      </c>
      <c r="EN36" s="4">
        <v>0</v>
      </c>
      <c r="EO36" s="4">
        <v>0</v>
      </c>
      <c r="EP36" s="4">
        <v>0</v>
      </c>
      <c r="EQ36" s="4"/>
      <c r="ER36" s="4"/>
      <c r="ES36" s="4">
        <v>0</v>
      </c>
      <c r="ET36" s="4">
        <v>0</v>
      </c>
      <c r="EU36" s="4">
        <v>0</v>
      </c>
      <c r="EV36" s="4">
        <v>0</v>
      </c>
    </row>
    <row r="37" spans="1:156">
      <c r="A37" s="10" t="s">
        <v>99</v>
      </c>
      <c r="B37" s="27">
        <v>3.0720000000000001</v>
      </c>
      <c r="C37" s="27">
        <v>30.091000000000001</v>
      </c>
      <c r="D37" s="46"/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9.798</v>
      </c>
      <c r="O37" s="6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6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6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9.5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66">
        <v>0</v>
      </c>
      <c r="AV37" s="46">
        <v>0</v>
      </c>
      <c r="AW37" s="46">
        <v>0</v>
      </c>
      <c r="AX37" s="46">
        <v>0</v>
      </c>
      <c r="AY37" s="46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6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8</v>
      </c>
      <c r="BO37" s="46">
        <v>0</v>
      </c>
      <c r="BP37" s="46">
        <v>0</v>
      </c>
      <c r="BQ37" s="6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v>0</v>
      </c>
      <c r="BZ37" s="46">
        <v>0</v>
      </c>
      <c r="CA37" s="46">
        <v>0</v>
      </c>
      <c r="CB37" s="46">
        <v>0</v>
      </c>
      <c r="CC37" s="66">
        <v>0</v>
      </c>
      <c r="CD37" s="46">
        <v>0</v>
      </c>
      <c r="CE37" s="46">
        <v>0</v>
      </c>
      <c r="CF37" s="46">
        <v>0</v>
      </c>
      <c r="CG37" s="46">
        <v>0</v>
      </c>
      <c r="CH37" s="46">
        <v>0</v>
      </c>
      <c r="CI37" s="46">
        <v>0</v>
      </c>
      <c r="CJ37" s="46">
        <v>0</v>
      </c>
      <c r="CK37" s="46">
        <v>0</v>
      </c>
      <c r="CL37" s="46">
        <v>0</v>
      </c>
      <c r="CM37" s="66">
        <v>3.0720000000000001</v>
      </c>
      <c r="CN37" s="46">
        <v>3.0720000000000001</v>
      </c>
      <c r="CO37" s="46">
        <v>0</v>
      </c>
      <c r="CP37" s="46">
        <v>0</v>
      </c>
      <c r="CQ37" s="46">
        <v>0</v>
      </c>
      <c r="CR37" s="46">
        <v>0</v>
      </c>
      <c r="CS37" s="46">
        <v>0</v>
      </c>
      <c r="CT37" s="46">
        <v>0</v>
      </c>
      <c r="CU37" s="46">
        <v>0</v>
      </c>
      <c r="CV37" s="46">
        <v>0</v>
      </c>
      <c r="CW37" s="46">
        <v>0</v>
      </c>
      <c r="CX37" s="46">
        <v>0</v>
      </c>
      <c r="CY37" s="66">
        <v>0</v>
      </c>
      <c r="CZ37" s="46">
        <v>0</v>
      </c>
      <c r="DA37" s="46">
        <v>0</v>
      </c>
      <c r="DB37" s="46">
        <v>0</v>
      </c>
      <c r="DC37" s="46">
        <v>0</v>
      </c>
      <c r="DD37" s="46">
        <v>0</v>
      </c>
      <c r="DE37" s="46">
        <v>0</v>
      </c>
      <c r="DF37" s="46">
        <v>0</v>
      </c>
      <c r="DG37" s="46">
        <v>0</v>
      </c>
      <c r="DH37" s="46">
        <v>0</v>
      </c>
      <c r="DI37" s="46">
        <v>0</v>
      </c>
      <c r="DJ37" s="46">
        <v>-0.27900000000000003</v>
      </c>
      <c r="DK37" s="66">
        <v>0</v>
      </c>
      <c r="DL37" s="46">
        <v>0</v>
      </c>
      <c r="DM37" s="46">
        <v>0</v>
      </c>
      <c r="DN37" s="46">
        <v>0</v>
      </c>
      <c r="DO37" s="46">
        <v>0</v>
      </c>
      <c r="DP37" s="46">
        <v>0</v>
      </c>
      <c r="DQ37" s="46">
        <v>0</v>
      </c>
      <c r="DR37" s="46">
        <v>0</v>
      </c>
      <c r="DS37" s="46">
        <v>0</v>
      </c>
      <c r="DT37" s="46">
        <v>0</v>
      </c>
      <c r="DU37" s="46">
        <v>0</v>
      </c>
      <c r="DV37" s="46">
        <v>0</v>
      </c>
      <c r="DW37" s="66">
        <v>0</v>
      </c>
      <c r="DX37" s="46">
        <v>0</v>
      </c>
      <c r="DY37" s="46">
        <v>0</v>
      </c>
      <c r="DZ37" s="46">
        <v>0</v>
      </c>
      <c r="EA37" s="46">
        <v>0</v>
      </c>
      <c r="EB37" s="46">
        <v>0</v>
      </c>
      <c r="EC37" s="46">
        <v>0</v>
      </c>
      <c r="ED37" s="46">
        <v>0</v>
      </c>
      <c r="EE37" s="46">
        <v>0</v>
      </c>
      <c r="EF37" s="46">
        <v>0</v>
      </c>
      <c r="EG37" s="46">
        <v>0</v>
      </c>
      <c r="EH37" s="46">
        <v>0</v>
      </c>
      <c r="EI37" s="6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/>
      <c r="ER37" s="46"/>
      <c r="ES37" s="46">
        <v>0</v>
      </c>
      <c r="ET37" s="46">
        <v>0</v>
      </c>
      <c r="EU37" s="46">
        <v>0</v>
      </c>
      <c r="EV37" s="46">
        <v>0</v>
      </c>
    </row>
    <row r="38" spans="1:156">
      <c r="A38" s="26"/>
      <c r="B38" s="12"/>
      <c r="C38" s="12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65"/>
      <c r="P38" s="20"/>
      <c r="Q38" s="20"/>
      <c r="R38" s="20"/>
      <c r="S38" s="20"/>
      <c r="T38" s="20"/>
      <c r="U38" s="20"/>
      <c r="V38" s="20"/>
      <c r="W38" s="20"/>
      <c r="X38" s="20"/>
      <c r="Y38" s="65"/>
      <c r="Z38" s="20"/>
      <c r="AA38" s="20"/>
      <c r="AB38" s="20"/>
      <c r="AC38" s="20"/>
      <c r="AD38" s="20"/>
      <c r="AE38" s="20"/>
      <c r="AF38" s="20"/>
      <c r="AG38" s="20"/>
      <c r="AH38" s="20"/>
      <c r="AI38" s="65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65"/>
      <c r="AV38" s="20"/>
      <c r="AW38" s="20"/>
      <c r="AX38" s="20"/>
      <c r="AY38" s="20"/>
      <c r="AZ38" s="20"/>
      <c r="BA38" s="20"/>
      <c r="BB38" s="20"/>
      <c r="BC38" s="20"/>
      <c r="BD38" s="20"/>
      <c r="BE38" s="65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65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65"/>
      <c r="CD38" s="20"/>
      <c r="CE38" s="20"/>
      <c r="CF38" s="20"/>
      <c r="CG38" s="20"/>
      <c r="CH38" s="20"/>
      <c r="CI38" s="20"/>
      <c r="CJ38" s="20"/>
      <c r="CK38" s="20"/>
      <c r="CL38" s="20"/>
      <c r="CM38" s="65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65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65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65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65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</row>
    <row r="39" spans="1:156">
      <c r="A39" s="26" t="s">
        <v>100</v>
      </c>
      <c r="B39" s="12">
        <v>7285.4189999998398</v>
      </c>
      <c r="C39" s="12">
        <v>19589.761000000122</v>
      </c>
      <c r="D39" s="20"/>
      <c r="E39" s="20">
        <v>2311.0480000000089</v>
      </c>
      <c r="F39" s="20">
        <v>10431.538999999997</v>
      </c>
      <c r="G39" s="20">
        <v>484.89700000000107</v>
      </c>
      <c r="H39" s="20">
        <v>823.98200000000406</v>
      </c>
      <c r="I39" s="20">
        <v>154.05900000000247</v>
      </c>
      <c r="J39" s="20">
        <v>739.78799999999887</v>
      </c>
      <c r="K39" s="20">
        <v>285.91800000000035</v>
      </c>
      <c r="L39" s="20">
        <v>877.37400000000196</v>
      </c>
      <c r="M39" s="20">
        <v>341.69599999999946</v>
      </c>
      <c r="N39" s="20">
        <v>934.0399999999961</v>
      </c>
      <c r="O39" s="65">
        <v>143.68999999999892</v>
      </c>
      <c r="P39" s="20">
        <v>509.79299999999932</v>
      </c>
      <c r="Q39" s="20">
        <v>194.60300000000041</v>
      </c>
      <c r="R39" s="20">
        <v>308.70000000000022</v>
      </c>
      <c r="S39" s="20">
        <v>3.843999999999312</v>
      </c>
      <c r="T39" s="20">
        <v>377.50899999999922</v>
      </c>
      <c r="U39" s="20">
        <v>254.82000000000005</v>
      </c>
      <c r="V39" s="20">
        <v>242.55200000000082</v>
      </c>
      <c r="W39" s="20">
        <v>123.20399999999938</v>
      </c>
      <c r="X39" s="20">
        <v>432.10799999999858</v>
      </c>
      <c r="Y39" s="65">
        <v>6.1690000000000396</v>
      </c>
      <c r="Z39" s="20">
        <v>35.925999999999988</v>
      </c>
      <c r="AA39" s="20">
        <v>78.779999999999944</v>
      </c>
      <c r="AB39" s="20">
        <v>87.006000000000199</v>
      </c>
      <c r="AC39" s="20">
        <v>15.755000000000194</v>
      </c>
      <c r="AD39" s="20">
        <v>146.22500000000048</v>
      </c>
      <c r="AE39" s="20">
        <v>124.46999999999977</v>
      </c>
      <c r="AF39" s="20">
        <v>113.1310000000004</v>
      </c>
      <c r="AG39" s="20">
        <v>-46.243999999999446</v>
      </c>
      <c r="AH39" s="20">
        <v>36.300000000000182</v>
      </c>
      <c r="AI39" s="65">
        <v>134.24500000000006</v>
      </c>
      <c r="AJ39" s="20">
        <v>222.96000000000018</v>
      </c>
      <c r="AK39" s="20">
        <v>200.99699999999979</v>
      </c>
      <c r="AL39" s="20">
        <v>207.58899999999983</v>
      </c>
      <c r="AM39" s="20">
        <v>161.78700000000029</v>
      </c>
      <c r="AN39" s="20">
        <v>155.53400000000047</v>
      </c>
      <c r="AO39" s="20">
        <v>6.9240000000000492</v>
      </c>
      <c r="AP39" s="20">
        <v>29.43300000000022</v>
      </c>
      <c r="AQ39" s="20">
        <v>415.12099999999975</v>
      </c>
      <c r="AR39" s="20">
        <v>455.54399999999998</v>
      </c>
      <c r="AS39" s="20">
        <v>113.96900000000011</v>
      </c>
      <c r="AT39" s="20">
        <v>181.26700000000005</v>
      </c>
      <c r="AU39" s="65">
        <v>85.073000000000008</v>
      </c>
      <c r="AV39" s="20">
        <v>131.18700000000041</v>
      </c>
      <c r="AW39" s="20">
        <v>68.899000000000044</v>
      </c>
      <c r="AX39" s="20">
        <v>90.469000000000136</v>
      </c>
      <c r="AY39" s="20">
        <v>114.87099999999987</v>
      </c>
      <c r="AZ39" s="20">
        <v>139.36799999999988</v>
      </c>
      <c r="BA39" s="20">
        <v>1.6510000000003231</v>
      </c>
      <c r="BB39" s="20">
        <v>17.608999999999725</v>
      </c>
      <c r="BC39" s="20">
        <v>-3.7599999999996996</v>
      </c>
      <c r="BD39" s="20">
        <v>23.818000000000282</v>
      </c>
      <c r="BE39" s="65">
        <v>150.19200000000012</v>
      </c>
      <c r="BF39" s="20">
        <v>159.05199999999999</v>
      </c>
      <c r="BG39" s="20">
        <v>30.903999999999833</v>
      </c>
      <c r="BH39" s="20">
        <v>24.858999999999853</v>
      </c>
      <c r="BI39" s="20">
        <v>5.3550000000000431</v>
      </c>
      <c r="BJ39" s="20">
        <v>7.6039999999999637</v>
      </c>
      <c r="BK39" s="20">
        <v>2.9309999999997505</v>
      </c>
      <c r="BL39" s="20">
        <v>12.831000000000017</v>
      </c>
      <c r="BM39" s="20">
        <v>39.158999999999928</v>
      </c>
      <c r="BN39" s="20">
        <v>71.128999999999934</v>
      </c>
      <c r="BO39" s="20">
        <v>-34.790999999999968</v>
      </c>
      <c r="BP39" s="20">
        <v>4.3390000000000981</v>
      </c>
      <c r="BQ39" s="65">
        <v>25.053999999999832</v>
      </c>
      <c r="BR39" s="20">
        <v>71.450999999999937</v>
      </c>
      <c r="BS39" s="20">
        <v>60.361000000000061</v>
      </c>
      <c r="BT39" s="20">
        <v>54.919000000000025</v>
      </c>
      <c r="BU39" s="20">
        <v>25.00099999999992</v>
      </c>
      <c r="BV39" s="20">
        <v>14.042999999999928</v>
      </c>
      <c r="BW39" s="20">
        <v>39.554000000000194</v>
      </c>
      <c r="BX39" s="20">
        <v>19.764000000000323</v>
      </c>
      <c r="BY39" s="20">
        <v>13.914999999999992</v>
      </c>
      <c r="BZ39" s="20">
        <v>28.491000000000241</v>
      </c>
      <c r="CA39" s="20">
        <v>17.876999999999981</v>
      </c>
      <c r="CB39" s="20">
        <v>14.645000000000074</v>
      </c>
      <c r="CC39" s="65">
        <v>104.02599999999997</v>
      </c>
      <c r="CD39" s="20">
        <v>114.38199999999979</v>
      </c>
      <c r="CE39" s="20">
        <v>135.59500000000011</v>
      </c>
      <c r="CF39" s="20">
        <v>108.84099999999991</v>
      </c>
      <c r="CG39" s="20">
        <v>6.9699999999999722</v>
      </c>
      <c r="CH39" s="20">
        <v>53.739000000000033</v>
      </c>
      <c r="CI39" s="20">
        <v>47.788000000000018</v>
      </c>
      <c r="CJ39" s="20">
        <v>38.837000000000081</v>
      </c>
      <c r="CK39" s="20">
        <v>85.536999999999907</v>
      </c>
      <c r="CL39" s="20">
        <v>133.85500000000013</v>
      </c>
      <c r="CM39" s="65">
        <f>+CM35+CM36+CM37</f>
        <v>60.29500000000013</v>
      </c>
      <c r="CN39" s="20">
        <f>+CN35+CN36+CN37</f>
        <v>60.344999999999956</v>
      </c>
      <c r="CO39" s="20">
        <v>92.170999999999992</v>
      </c>
      <c r="CP39" s="20">
        <v>85.47399999999999</v>
      </c>
      <c r="CQ39" s="20">
        <v>41.998000000000033</v>
      </c>
      <c r="CR39" s="20">
        <v>31.396999999999942</v>
      </c>
      <c r="CS39" s="20">
        <v>68.932000000000016</v>
      </c>
      <c r="CT39" s="20">
        <v>58.69899999999997</v>
      </c>
      <c r="CU39" s="20">
        <v>93.402999999999992</v>
      </c>
      <c r="CV39" s="20">
        <v>103.0509999999999</v>
      </c>
      <c r="CW39" s="20">
        <v>0.55999999999999162</v>
      </c>
      <c r="CX39" s="20">
        <v>12.703999999999958</v>
      </c>
      <c r="CY39" s="65">
        <v>13.236000000000072</v>
      </c>
      <c r="CZ39" s="20">
        <v>43.386999999999979</v>
      </c>
      <c r="DA39" s="20">
        <v>29.225000000000023</v>
      </c>
      <c r="DB39" s="20">
        <v>28.642999999999986</v>
      </c>
      <c r="DC39" s="20">
        <v>92.051999999999936</v>
      </c>
      <c r="DD39" s="20">
        <v>79.796999999999883</v>
      </c>
      <c r="DE39" s="20">
        <v>-6.1310000000000748</v>
      </c>
      <c r="DF39" s="20">
        <v>30.393999999999949</v>
      </c>
      <c r="DG39" s="20">
        <v>7.6219999999999564</v>
      </c>
      <c r="DH39" s="20">
        <v>4.0090000000000447</v>
      </c>
      <c r="DI39" s="20">
        <v>70.389000000000038</v>
      </c>
      <c r="DJ39" s="20">
        <v>81.469000000000051</v>
      </c>
      <c r="DK39" s="65">
        <v>12.525999999999987</v>
      </c>
      <c r="DL39" s="20">
        <v>9.6540000000000337</v>
      </c>
      <c r="DM39" s="20">
        <v>2.141999999999987</v>
      </c>
      <c r="DN39" s="20">
        <v>9.3299999999999415</v>
      </c>
      <c r="DO39" s="20">
        <v>-0.69800000000001372</v>
      </c>
      <c r="DP39" s="20">
        <v>15.705000000000075</v>
      </c>
      <c r="DQ39" s="20">
        <v>7.1309999999999869</v>
      </c>
      <c r="DR39" s="20">
        <v>12.875000000000009</v>
      </c>
      <c r="DS39" s="20">
        <v>17.278999999999904</v>
      </c>
      <c r="DT39" s="20">
        <v>44.22699999999994</v>
      </c>
      <c r="DU39" s="20">
        <v>39.621000000000024</v>
      </c>
      <c r="DV39" s="20">
        <v>98.160000000000082</v>
      </c>
      <c r="DW39" s="65">
        <v>3.8039999999999936</v>
      </c>
      <c r="DX39" s="20">
        <v>3.8039999999999936</v>
      </c>
      <c r="DY39" s="20">
        <f>+DY35+DY36+DY37</f>
        <v>41.565999999999988</v>
      </c>
      <c r="DZ39" s="20">
        <f>+DZ35+DZ36+DZ37</f>
        <v>39.046999999999997</v>
      </c>
      <c r="EA39" s="20">
        <v>21.125000000000004</v>
      </c>
      <c r="EB39" s="20">
        <v>24.684999999999992</v>
      </c>
      <c r="EC39" s="20">
        <v>2.7830000000000106</v>
      </c>
      <c r="ED39" s="20">
        <v>0.21599999999999575</v>
      </c>
      <c r="EE39" s="20">
        <v>8.7310000000000105</v>
      </c>
      <c r="EF39" s="20">
        <v>3.2220000000000155</v>
      </c>
      <c r="EG39" s="20">
        <v>-16.453000000000014</v>
      </c>
      <c r="EH39" s="20">
        <v>-14.715000000000003</v>
      </c>
      <c r="EI39" s="65">
        <v>1.1320000000000001</v>
      </c>
      <c r="EJ39" s="20">
        <v>0.63499999999999979</v>
      </c>
      <c r="EK39" s="20">
        <v>9.3000000000000114</v>
      </c>
      <c r="EL39" s="20">
        <v>8.525000000000011</v>
      </c>
      <c r="EM39" s="20">
        <v>9.849000000000018</v>
      </c>
      <c r="EN39" s="20">
        <v>9.8490000000000038</v>
      </c>
      <c r="EO39" s="20">
        <v>16</v>
      </c>
      <c r="EP39" s="20">
        <v>16</v>
      </c>
      <c r="EQ39" s="20"/>
      <c r="ER39" s="20"/>
      <c r="ES39" s="20">
        <f>+ES35+ES36+ES37</f>
        <v>4.2919999999999998</v>
      </c>
      <c r="ET39" s="20">
        <f>+ET35+ET36+ET37</f>
        <v>-3.2920000000000025</v>
      </c>
      <c r="EU39" s="20">
        <v>9.622999999999994</v>
      </c>
      <c r="EV39" s="20">
        <v>8.9329999999999963</v>
      </c>
    </row>
    <row r="40" spans="1:156">
      <c r="A40" s="10" t="s">
        <v>101</v>
      </c>
      <c r="B40" s="27">
        <v>-6.8840000000000003</v>
      </c>
      <c r="C40" s="27">
        <v>5596.116</v>
      </c>
      <c r="D40" s="46"/>
      <c r="E40" s="46">
        <v>0</v>
      </c>
      <c r="F40" s="46">
        <v>5603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6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6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6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66">
        <v>0</v>
      </c>
      <c r="AV40" s="46">
        <v>0</v>
      </c>
      <c r="AW40" s="46">
        <v>0</v>
      </c>
      <c r="AX40" s="46">
        <v>0</v>
      </c>
      <c r="AY40" s="46">
        <v>0</v>
      </c>
      <c r="AZ40" s="46">
        <v>0</v>
      </c>
      <c r="BA40" s="46">
        <v>0</v>
      </c>
      <c r="BB40" s="46">
        <v>0</v>
      </c>
      <c r="BC40" s="46">
        <v>0</v>
      </c>
      <c r="BD40" s="46">
        <v>0</v>
      </c>
      <c r="BE40" s="66">
        <v>0</v>
      </c>
      <c r="BF40" s="46">
        <v>0</v>
      </c>
      <c r="BG40" s="46">
        <v>0</v>
      </c>
      <c r="BH40" s="46">
        <v>0</v>
      </c>
      <c r="BI40" s="46">
        <v>0</v>
      </c>
      <c r="BJ40" s="46">
        <v>0</v>
      </c>
      <c r="BK40" s="46">
        <v>0</v>
      </c>
      <c r="BL40" s="46">
        <v>0</v>
      </c>
      <c r="BM40" s="46">
        <v>0</v>
      </c>
      <c r="BN40" s="46">
        <v>0</v>
      </c>
      <c r="BO40" s="46">
        <v>0</v>
      </c>
      <c r="BP40" s="46">
        <v>0</v>
      </c>
      <c r="BQ40" s="6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46">
        <v>0</v>
      </c>
      <c r="BY40" s="46">
        <v>0</v>
      </c>
      <c r="BZ40" s="46">
        <v>0</v>
      </c>
      <c r="CA40" s="46">
        <v>0</v>
      </c>
      <c r="CB40" s="46">
        <v>0</v>
      </c>
      <c r="CC40" s="66">
        <v>0</v>
      </c>
      <c r="CD40" s="46">
        <v>0</v>
      </c>
      <c r="CE40" s="46">
        <v>0</v>
      </c>
      <c r="CF40" s="46">
        <v>0</v>
      </c>
      <c r="CG40" s="46">
        <v>0</v>
      </c>
      <c r="CH40" s="46">
        <v>0</v>
      </c>
      <c r="CI40" s="46">
        <v>0</v>
      </c>
      <c r="CJ40" s="46">
        <v>0</v>
      </c>
      <c r="CK40" s="46">
        <v>0</v>
      </c>
      <c r="CL40" s="46">
        <v>0</v>
      </c>
      <c r="CM40" s="66">
        <v>0</v>
      </c>
      <c r="CN40" s="46">
        <v>0</v>
      </c>
      <c r="CO40" s="46">
        <v>0</v>
      </c>
      <c r="CP40" s="46">
        <v>0</v>
      </c>
      <c r="CQ40" s="46">
        <v>0</v>
      </c>
      <c r="CR40" s="46">
        <v>0</v>
      </c>
      <c r="CS40" s="46">
        <v>0</v>
      </c>
      <c r="CT40" s="46">
        <v>0</v>
      </c>
      <c r="CU40" s="46">
        <v>0</v>
      </c>
      <c r="CV40" s="46">
        <v>0</v>
      </c>
      <c r="CW40" s="46">
        <v>0</v>
      </c>
      <c r="CX40" s="46">
        <v>0</v>
      </c>
      <c r="CY40" s="66">
        <v>0</v>
      </c>
      <c r="CZ40" s="46">
        <v>0</v>
      </c>
      <c r="DA40" s="46">
        <v>0</v>
      </c>
      <c r="DB40" s="46">
        <v>0</v>
      </c>
      <c r="DC40" s="46">
        <v>0</v>
      </c>
      <c r="DD40" s="46">
        <v>0</v>
      </c>
      <c r="DE40" s="46">
        <v>0</v>
      </c>
      <c r="DF40" s="46">
        <v>0</v>
      </c>
      <c r="DG40" s="46">
        <v>0</v>
      </c>
      <c r="DH40" s="46">
        <v>0</v>
      </c>
      <c r="DI40" s="46">
        <v>0</v>
      </c>
      <c r="DJ40" s="46">
        <v>0</v>
      </c>
      <c r="DK40" s="66">
        <v>0</v>
      </c>
      <c r="DL40" s="46">
        <v>0</v>
      </c>
      <c r="DM40" s="46">
        <v>0</v>
      </c>
      <c r="DN40" s="46">
        <v>0</v>
      </c>
      <c r="DO40" s="46">
        <v>0</v>
      </c>
      <c r="DP40" s="46">
        <v>0</v>
      </c>
      <c r="DQ40" s="46">
        <v>0</v>
      </c>
      <c r="DR40" s="46">
        <v>0</v>
      </c>
      <c r="DS40" s="46">
        <v>0</v>
      </c>
      <c r="DT40" s="46">
        <v>0</v>
      </c>
      <c r="DU40" s="46">
        <v>0</v>
      </c>
      <c r="DV40" s="46">
        <v>0</v>
      </c>
      <c r="DW40" s="66">
        <v>0</v>
      </c>
      <c r="DX40" s="46">
        <v>0</v>
      </c>
      <c r="DY40" s="46">
        <v>0</v>
      </c>
      <c r="DZ40" s="46">
        <v>0</v>
      </c>
      <c r="EA40" s="46">
        <v>0</v>
      </c>
      <c r="EB40" s="46">
        <v>0</v>
      </c>
      <c r="EC40" s="46">
        <v>0</v>
      </c>
      <c r="ED40" s="46">
        <v>0</v>
      </c>
      <c r="EE40" s="46">
        <v>0</v>
      </c>
      <c r="EF40" s="46">
        <v>0</v>
      </c>
      <c r="EG40" s="46">
        <v>0</v>
      </c>
      <c r="EH40" s="46">
        <v>0</v>
      </c>
      <c r="EI40" s="66">
        <v>0</v>
      </c>
      <c r="EJ40" s="46">
        <v>0</v>
      </c>
      <c r="EK40" s="46">
        <v>0</v>
      </c>
      <c r="EL40" s="46">
        <v>0</v>
      </c>
      <c r="EM40" s="46">
        <v>-6.8840000000000003</v>
      </c>
      <c r="EN40" s="46">
        <v>-6.8840000000000003</v>
      </c>
      <c r="EO40" s="46">
        <v>0</v>
      </c>
      <c r="EP40" s="46">
        <v>0</v>
      </c>
      <c r="EQ40" s="46"/>
      <c r="ER40" s="46"/>
      <c r="ES40" s="46">
        <v>0</v>
      </c>
      <c r="ET40" s="46">
        <v>0</v>
      </c>
      <c r="EU40" s="46">
        <v>0</v>
      </c>
      <c r="EV40" s="46">
        <v>0</v>
      </c>
    </row>
    <row r="41" spans="1:156">
      <c r="A41" s="28"/>
      <c r="B41" s="30"/>
      <c r="C41" s="30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67"/>
      <c r="P41" s="29"/>
      <c r="Q41" s="29"/>
      <c r="R41" s="29"/>
      <c r="S41" s="29"/>
      <c r="T41" s="29"/>
      <c r="U41" s="29"/>
      <c r="V41" s="29"/>
      <c r="W41" s="29"/>
      <c r="X41" s="29"/>
      <c r="Y41" s="67"/>
      <c r="Z41" s="29"/>
      <c r="AA41" s="29"/>
      <c r="AB41" s="29"/>
      <c r="AC41" s="29"/>
      <c r="AD41" s="29"/>
      <c r="AE41" s="29"/>
      <c r="AF41" s="29"/>
      <c r="AG41" s="29"/>
      <c r="AH41" s="29"/>
      <c r="AI41" s="67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67"/>
      <c r="AV41" s="29"/>
      <c r="AW41" s="29"/>
      <c r="AX41" s="29"/>
      <c r="AY41" s="29"/>
      <c r="AZ41" s="29"/>
      <c r="BA41" s="29"/>
      <c r="BB41" s="29"/>
      <c r="BC41" s="29"/>
      <c r="BD41" s="29"/>
      <c r="BE41" s="67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67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67"/>
      <c r="CD41" s="29"/>
      <c r="CE41" s="29"/>
      <c r="CF41" s="29"/>
      <c r="CG41" s="29"/>
      <c r="CH41" s="29"/>
      <c r="CI41" s="29"/>
      <c r="CJ41" s="29"/>
      <c r="CK41" s="29"/>
      <c r="CL41" s="29"/>
      <c r="CM41" s="67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67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67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67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67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</row>
    <row r="42" spans="1:156" ht="15.75" thickBot="1">
      <c r="A42" s="26" t="s">
        <v>102</v>
      </c>
      <c r="B42" s="32">
        <v>7278.5349999998398</v>
      </c>
      <c r="C42" s="32">
        <v>25185.877000000124</v>
      </c>
      <c r="D42" s="31"/>
      <c r="E42" s="31">
        <v>2311.0480000000089</v>
      </c>
      <c r="F42" s="31">
        <v>16034.538999999997</v>
      </c>
      <c r="G42" s="31">
        <v>484.89700000000107</v>
      </c>
      <c r="H42" s="31">
        <v>823.98200000000406</v>
      </c>
      <c r="I42" s="31">
        <v>154.05900000000247</v>
      </c>
      <c r="J42" s="31">
        <v>739.78799999999887</v>
      </c>
      <c r="K42" s="31">
        <v>285.91800000000035</v>
      </c>
      <c r="L42" s="31">
        <v>877.37400000000196</v>
      </c>
      <c r="M42" s="31">
        <v>341.69599999999946</v>
      </c>
      <c r="N42" s="31">
        <v>934.0399999999961</v>
      </c>
      <c r="O42" s="68">
        <v>143.68999999999892</v>
      </c>
      <c r="P42" s="31">
        <v>509.79299999999932</v>
      </c>
      <c r="Q42" s="31">
        <v>194.60300000000041</v>
      </c>
      <c r="R42" s="31">
        <v>308.70000000000022</v>
      </c>
      <c r="S42" s="31">
        <v>3.843999999999312</v>
      </c>
      <c r="T42" s="31">
        <v>377.50899999999922</v>
      </c>
      <c r="U42" s="31">
        <v>254.82000000000005</v>
      </c>
      <c r="V42" s="31">
        <v>242.55200000000082</v>
      </c>
      <c r="W42" s="31">
        <v>123.20399999999938</v>
      </c>
      <c r="X42" s="31">
        <v>432.10799999999858</v>
      </c>
      <c r="Y42" s="68">
        <v>6.1690000000000396</v>
      </c>
      <c r="Z42" s="31">
        <v>35.925999999999988</v>
      </c>
      <c r="AA42" s="31">
        <v>78.779999999999944</v>
      </c>
      <c r="AB42" s="31">
        <v>87.006000000000199</v>
      </c>
      <c r="AC42" s="31">
        <v>15.755000000000194</v>
      </c>
      <c r="AD42" s="31">
        <v>146.22500000000048</v>
      </c>
      <c r="AE42" s="31">
        <v>124.46999999999977</v>
      </c>
      <c r="AF42" s="31">
        <v>113.1310000000004</v>
      </c>
      <c r="AG42" s="31">
        <v>-46.243999999999446</v>
      </c>
      <c r="AH42" s="31">
        <v>36.300000000000182</v>
      </c>
      <c r="AI42" s="68">
        <v>134.24500000000006</v>
      </c>
      <c r="AJ42" s="31">
        <v>222.96000000000018</v>
      </c>
      <c r="AK42" s="31">
        <v>200.99699999999979</v>
      </c>
      <c r="AL42" s="31">
        <v>207.58899999999983</v>
      </c>
      <c r="AM42" s="31">
        <v>161.78700000000029</v>
      </c>
      <c r="AN42" s="31">
        <v>155.53400000000047</v>
      </c>
      <c r="AO42" s="31">
        <v>6.9240000000000492</v>
      </c>
      <c r="AP42" s="31">
        <v>29.43300000000022</v>
      </c>
      <c r="AQ42" s="31">
        <v>415.12099999999975</v>
      </c>
      <c r="AR42" s="31">
        <v>455.54399999999998</v>
      </c>
      <c r="AS42" s="31">
        <v>113.96900000000011</v>
      </c>
      <c r="AT42" s="31">
        <v>181.26700000000005</v>
      </c>
      <c r="AU42" s="68">
        <v>85.073000000000008</v>
      </c>
      <c r="AV42" s="31">
        <v>131.18700000000041</v>
      </c>
      <c r="AW42" s="31">
        <v>68.899000000000044</v>
      </c>
      <c r="AX42" s="31">
        <v>90.469000000000136</v>
      </c>
      <c r="AY42" s="31">
        <v>114.87099999999987</v>
      </c>
      <c r="AZ42" s="31">
        <v>139.36799999999988</v>
      </c>
      <c r="BA42" s="31">
        <v>1.6510000000003231</v>
      </c>
      <c r="BB42" s="31">
        <v>17.608999999999725</v>
      </c>
      <c r="BC42" s="31">
        <v>-3.7599999999996996</v>
      </c>
      <c r="BD42" s="31">
        <v>23.818000000000282</v>
      </c>
      <c r="BE42" s="68">
        <v>150.19200000000012</v>
      </c>
      <c r="BF42" s="31">
        <v>159.05199999999999</v>
      </c>
      <c r="BG42" s="31">
        <v>30.903999999999833</v>
      </c>
      <c r="BH42" s="31">
        <v>24.858999999999853</v>
      </c>
      <c r="BI42" s="31">
        <v>5.3550000000000431</v>
      </c>
      <c r="BJ42" s="31">
        <v>7.6039999999999637</v>
      </c>
      <c r="BK42" s="31">
        <v>2.9309999999997505</v>
      </c>
      <c r="BL42" s="31">
        <v>12.831000000000017</v>
      </c>
      <c r="BM42" s="31">
        <v>39.158999999999928</v>
      </c>
      <c r="BN42" s="31">
        <v>71.128999999999934</v>
      </c>
      <c r="BO42" s="31">
        <v>-34.790999999999968</v>
      </c>
      <c r="BP42" s="31">
        <v>4.3390000000000981</v>
      </c>
      <c r="BQ42" s="68">
        <v>25.053999999999832</v>
      </c>
      <c r="BR42" s="31">
        <v>71.450999999999937</v>
      </c>
      <c r="BS42" s="31">
        <v>60.361000000000061</v>
      </c>
      <c r="BT42" s="31">
        <v>54.919000000000025</v>
      </c>
      <c r="BU42" s="31">
        <v>25.00099999999992</v>
      </c>
      <c r="BV42" s="31">
        <v>14.042999999999928</v>
      </c>
      <c r="BW42" s="31">
        <v>39.554000000000194</v>
      </c>
      <c r="BX42" s="31">
        <v>19.764000000000323</v>
      </c>
      <c r="BY42" s="31">
        <v>13.914999999999992</v>
      </c>
      <c r="BZ42" s="31">
        <v>28.491000000000241</v>
      </c>
      <c r="CA42" s="31">
        <v>17.876999999999981</v>
      </c>
      <c r="CB42" s="31">
        <v>14.645000000000074</v>
      </c>
      <c r="CC42" s="68">
        <v>104.02599999999997</v>
      </c>
      <c r="CD42" s="31">
        <v>114.38199999999979</v>
      </c>
      <c r="CE42" s="31">
        <v>135.59500000000011</v>
      </c>
      <c r="CF42" s="31">
        <v>108.84099999999991</v>
      </c>
      <c r="CG42" s="31">
        <v>6.9699999999999722</v>
      </c>
      <c r="CH42" s="31">
        <v>53.739000000000033</v>
      </c>
      <c r="CI42" s="31">
        <v>47.788000000000018</v>
      </c>
      <c r="CJ42" s="31">
        <v>38.837000000000081</v>
      </c>
      <c r="CK42" s="31">
        <v>85.536999999999907</v>
      </c>
      <c r="CL42" s="31">
        <v>133.85500000000013</v>
      </c>
      <c r="CM42" s="68">
        <f>+CM39+CM40</f>
        <v>60.29500000000013</v>
      </c>
      <c r="CN42" s="31">
        <f>+CN39+CN40</f>
        <v>60.344999999999956</v>
      </c>
      <c r="CO42" s="31">
        <v>92.170999999999992</v>
      </c>
      <c r="CP42" s="31">
        <v>85.47399999999999</v>
      </c>
      <c r="CQ42" s="31">
        <v>41.998000000000033</v>
      </c>
      <c r="CR42" s="31">
        <v>31.396999999999942</v>
      </c>
      <c r="CS42" s="31">
        <v>68.932000000000016</v>
      </c>
      <c r="CT42" s="31">
        <v>58.69899999999997</v>
      </c>
      <c r="CU42" s="31">
        <v>93.402999999999992</v>
      </c>
      <c r="CV42" s="31">
        <v>103.0509999999999</v>
      </c>
      <c r="CW42" s="31">
        <v>0.55999999999999162</v>
      </c>
      <c r="CX42" s="31">
        <v>12.703999999999958</v>
      </c>
      <c r="CY42" s="68">
        <v>13.236000000000072</v>
      </c>
      <c r="CZ42" s="31">
        <v>43.386999999999979</v>
      </c>
      <c r="DA42" s="31">
        <v>29.225000000000023</v>
      </c>
      <c r="DB42" s="31">
        <v>28.642999999999986</v>
      </c>
      <c r="DC42" s="31">
        <v>92.051999999999936</v>
      </c>
      <c r="DD42" s="31">
        <v>79.796999999999883</v>
      </c>
      <c r="DE42" s="31">
        <v>-6.1310000000000748</v>
      </c>
      <c r="DF42" s="31">
        <v>30.393999999999949</v>
      </c>
      <c r="DG42" s="31">
        <v>7.6219999999999564</v>
      </c>
      <c r="DH42" s="31">
        <v>4.0090000000000447</v>
      </c>
      <c r="DI42" s="31">
        <v>70.389000000000038</v>
      </c>
      <c r="DJ42" s="31">
        <v>81.469000000000051</v>
      </c>
      <c r="DK42" s="68">
        <v>12.525999999999987</v>
      </c>
      <c r="DL42" s="31">
        <v>9.6540000000000337</v>
      </c>
      <c r="DM42" s="31">
        <v>2.141999999999987</v>
      </c>
      <c r="DN42" s="31">
        <v>9.3299999999999415</v>
      </c>
      <c r="DO42" s="31">
        <v>-0.69800000000001372</v>
      </c>
      <c r="DP42" s="31">
        <v>15.705000000000075</v>
      </c>
      <c r="DQ42" s="31">
        <v>7.1309999999999869</v>
      </c>
      <c r="DR42" s="31">
        <v>12.875000000000009</v>
      </c>
      <c r="DS42" s="31">
        <v>17.278999999999904</v>
      </c>
      <c r="DT42" s="31">
        <v>44.22699999999994</v>
      </c>
      <c r="DU42" s="31">
        <v>39.621000000000024</v>
      </c>
      <c r="DV42" s="31">
        <v>98.160000000000082</v>
      </c>
      <c r="DW42" s="68">
        <v>3.8039999999999936</v>
      </c>
      <c r="DX42" s="31">
        <v>3.8039999999999936</v>
      </c>
      <c r="DY42" s="31">
        <f>+DY39+DY40</f>
        <v>41.565999999999988</v>
      </c>
      <c r="DZ42" s="31">
        <f>+DZ39+DZ40</f>
        <v>39.046999999999997</v>
      </c>
      <c r="EA42" s="31">
        <v>21.125000000000004</v>
      </c>
      <c r="EB42" s="31">
        <v>24.684999999999992</v>
      </c>
      <c r="EC42" s="31">
        <v>2.7830000000000106</v>
      </c>
      <c r="ED42" s="31">
        <v>0.21599999999999575</v>
      </c>
      <c r="EE42" s="31">
        <v>8.7310000000000105</v>
      </c>
      <c r="EF42" s="31">
        <v>3.2220000000000155</v>
      </c>
      <c r="EG42" s="31">
        <v>-16.453000000000014</v>
      </c>
      <c r="EH42" s="31">
        <v>-14.715000000000003</v>
      </c>
      <c r="EI42" s="68">
        <v>1.1320000000000001</v>
      </c>
      <c r="EJ42" s="31">
        <v>0.63499999999999979</v>
      </c>
      <c r="EK42" s="31">
        <v>9.3000000000000114</v>
      </c>
      <c r="EL42" s="31">
        <v>8.525000000000011</v>
      </c>
      <c r="EM42" s="31">
        <v>2.9650000000000176</v>
      </c>
      <c r="EN42" s="31">
        <v>2.9650000000000034</v>
      </c>
      <c r="EO42" s="31">
        <v>16</v>
      </c>
      <c r="EP42" s="31">
        <v>16</v>
      </c>
      <c r="EQ42" s="31"/>
      <c r="ER42" s="31"/>
      <c r="ES42" s="31">
        <f>+ES39+ES40</f>
        <v>4.2919999999999998</v>
      </c>
      <c r="ET42" s="31">
        <f>+ET39+ET40</f>
        <v>-3.2920000000000025</v>
      </c>
      <c r="EU42" s="31">
        <v>9.622999999999994</v>
      </c>
      <c r="EV42" s="31">
        <v>8.9329999999999963</v>
      </c>
    </row>
    <row r="43" spans="1:156" ht="15.75" thickTop="1">
      <c r="A43" s="33"/>
      <c r="B43" s="34"/>
      <c r="C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69"/>
      <c r="P43" s="33"/>
      <c r="Q43" s="33"/>
      <c r="R43" s="33"/>
      <c r="S43" s="33"/>
      <c r="T43" s="33"/>
      <c r="U43" s="33"/>
      <c r="V43" s="33"/>
      <c r="W43" s="33"/>
      <c r="X43" s="33"/>
      <c r="Y43" s="69"/>
      <c r="Z43" s="33"/>
      <c r="AA43" s="33"/>
      <c r="AB43" s="33"/>
      <c r="AC43" s="33"/>
      <c r="AD43" s="33"/>
      <c r="AE43" s="33"/>
      <c r="AF43" s="33"/>
      <c r="AG43" s="33"/>
      <c r="AH43" s="33"/>
      <c r="AI43" s="69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69"/>
      <c r="AV43" s="33"/>
      <c r="AW43" s="33"/>
      <c r="AX43" s="33"/>
      <c r="AY43" s="33"/>
      <c r="AZ43" s="33"/>
      <c r="BA43" s="33"/>
      <c r="BB43" s="33"/>
      <c r="BC43" s="33"/>
      <c r="BD43" s="33"/>
      <c r="BE43" s="69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69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69"/>
      <c r="CD43" s="33"/>
      <c r="CE43" s="33"/>
      <c r="CF43" s="33"/>
      <c r="CG43" s="33"/>
      <c r="CH43" s="33"/>
      <c r="CI43" s="33"/>
      <c r="CJ43" s="33"/>
      <c r="CK43" s="33"/>
      <c r="CL43" s="33"/>
      <c r="CM43" s="69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69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69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69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69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</row>
    <row r="44" spans="1:156">
      <c r="A44" s="26"/>
      <c r="B44" s="37"/>
      <c r="C44" s="3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70"/>
      <c r="P44" s="36"/>
      <c r="Q44" s="36"/>
      <c r="R44" s="36"/>
      <c r="S44" s="36"/>
      <c r="T44" s="36"/>
      <c r="U44" s="36"/>
      <c r="V44" s="36"/>
      <c r="W44" s="36"/>
      <c r="X44" s="36"/>
      <c r="Y44" s="70"/>
      <c r="Z44" s="36"/>
      <c r="AA44" s="36"/>
      <c r="AB44" s="36"/>
      <c r="AC44" s="36"/>
      <c r="AD44" s="36"/>
      <c r="AE44" s="36"/>
      <c r="AF44" s="36"/>
      <c r="AG44" s="36"/>
      <c r="AH44" s="36"/>
      <c r="AI44" s="70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70"/>
      <c r="AV44" s="36"/>
      <c r="AW44" s="36"/>
      <c r="AX44" s="36"/>
      <c r="AY44" s="36"/>
      <c r="AZ44" s="36"/>
      <c r="BA44" s="36"/>
      <c r="BB44" s="36"/>
      <c r="BC44" s="36"/>
      <c r="BD44" s="36"/>
      <c r="BE44" s="70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70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70"/>
      <c r="CD44" s="36"/>
      <c r="CE44" s="36"/>
      <c r="CF44" s="36"/>
      <c r="CG44" s="36"/>
      <c r="CH44" s="36"/>
      <c r="CI44" s="36"/>
      <c r="CJ44" s="36"/>
      <c r="CK44" s="36"/>
      <c r="CL44" s="36"/>
      <c r="CM44" s="70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70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70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70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70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</row>
    <row r="45" spans="1:156">
      <c r="A45" s="25" t="s">
        <v>74</v>
      </c>
      <c r="B45" s="39"/>
      <c r="C45" s="39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71"/>
      <c r="P45" s="38"/>
      <c r="Q45" s="38"/>
      <c r="R45" s="38"/>
      <c r="S45" s="38"/>
      <c r="T45" s="38"/>
      <c r="U45" s="38"/>
      <c r="V45" s="38"/>
      <c r="W45" s="38"/>
      <c r="X45" s="38"/>
      <c r="Y45" s="71"/>
      <c r="Z45" s="38"/>
      <c r="AA45" s="38"/>
      <c r="AB45" s="38"/>
      <c r="AC45" s="38"/>
      <c r="AD45" s="38"/>
      <c r="AE45" s="38"/>
      <c r="AF45" s="38"/>
      <c r="AG45" s="38"/>
      <c r="AH45" s="38"/>
      <c r="AI45" s="71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71"/>
      <c r="AV45" s="38"/>
      <c r="AW45" s="38"/>
      <c r="AX45" s="38"/>
      <c r="AY45" s="38"/>
      <c r="AZ45" s="38"/>
      <c r="BA45" s="38"/>
      <c r="BB45" s="38"/>
      <c r="BC45" s="38"/>
      <c r="BD45" s="38"/>
      <c r="BE45" s="71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71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71"/>
      <c r="CD45" s="38"/>
      <c r="CE45" s="38"/>
      <c r="CF45" s="38"/>
      <c r="CG45" s="38"/>
      <c r="CH45" s="38"/>
      <c r="CI45" s="38"/>
      <c r="CJ45" s="38"/>
      <c r="CK45" s="38"/>
      <c r="CL45" s="38"/>
      <c r="CM45" s="71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71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71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71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71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</row>
    <row r="46" spans="1:156" ht="18">
      <c r="A46" s="5" t="s">
        <v>103</v>
      </c>
      <c r="B46" s="42"/>
      <c r="C46" s="42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72"/>
      <c r="P46" s="40"/>
      <c r="Q46" s="40"/>
      <c r="R46" s="40"/>
      <c r="S46" s="40"/>
      <c r="T46" s="40"/>
      <c r="U46" s="40"/>
      <c r="V46" s="40"/>
      <c r="W46" s="40"/>
      <c r="X46" s="40"/>
      <c r="Y46" s="72"/>
      <c r="Z46" s="40"/>
      <c r="AA46" s="40"/>
      <c r="AB46" s="40"/>
      <c r="AC46" s="40"/>
      <c r="AD46" s="40"/>
      <c r="AE46" s="40"/>
      <c r="AF46" s="40"/>
      <c r="AG46" s="40"/>
      <c r="AH46" s="40"/>
      <c r="AI46" s="72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72"/>
      <c r="AV46" s="40"/>
      <c r="AW46" s="40"/>
      <c r="AX46" s="40"/>
      <c r="AY46" s="40"/>
      <c r="AZ46" s="40"/>
      <c r="BA46" s="40"/>
      <c r="BB46" s="40"/>
      <c r="BC46" s="40"/>
      <c r="BD46" s="40"/>
      <c r="BE46" s="72"/>
      <c r="BF46" s="40"/>
      <c r="BG46" s="40"/>
      <c r="BH46" s="40"/>
      <c r="BI46" s="40"/>
      <c r="BJ46" s="40"/>
      <c r="BK46" s="40"/>
      <c r="BL46" s="41"/>
      <c r="BM46" s="40"/>
      <c r="BN46" s="40"/>
      <c r="BO46" s="40"/>
      <c r="BP46" s="40"/>
      <c r="BQ46" s="72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72"/>
      <c r="CD46" s="40"/>
      <c r="CE46" s="40"/>
      <c r="CF46" s="40"/>
      <c r="CG46" s="40"/>
      <c r="CH46" s="40"/>
      <c r="CI46" s="40"/>
      <c r="CJ46" s="40"/>
      <c r="CK46" s="40"/>
      <c r="CL46" s="40"/>
      <c r="CM46" s="72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72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72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72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72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</row>
    <row r="47" spans="1:156" ht="18">
      <c r="A47" s="5"/>
      <c r="B47" s="7" t="s">
        <v>76</v>
      </c>
      <c r="C47" s="7" t="s">
        <v>77</v>
      </c>
      <c r="D47" s="6"/>
      <c r="E47" s="6" t="str">
        <f t="shared" ref="E47:AJ47" si="0">+E8</f>
        <v>A-hluti</v>
      </c>
      <c r="F47" s="6" t="str">
        <f t="shared" si="0"/>
        <v>Samstæða</v>
      </c>
      <c r="G47" s="6" t="str">
        <f t="shared" si="0"/>
        <v>A-hluti</v>
      </c>
      <c r="H47" s="6" t="str">
        <f t="shared" si="0"/>
        <v>Samstæða</v>
      </c>
      <c r="I47" s="6" t="str">
        <f t="shared" si="0"/>
        <v>A-hluti</v>
      </c>
      <c r="J47" s="6" t="str">
        <f t="shared" si="0"/>
        <v>Samstæða</v>
      </c>
      <c r="K47" s="6" t="str">
        <f t="shared" si="0"/>
        <v>A-hluti</v>
      </c>
      <c r="L47" s="6" t="str">
        <f t="shared" si="0"/>
        <v>Samstæða</v>
      </c>
      <c r="M47" s="6" t="str">
        <f t="shared" si="0"/>
        <v>A-hluti</v>
      </c>
      <c r="N47" s="6" t="str">
        <f t="shared" si="0"/>
        <v>Samstæða</v>
      </c>
      <c r="O47" s="61" t="str">
        <f t="shared" si="0"/>
        <v>A-hluti</v>
      </c>
      <c r="P47" s="6" t="str">
        <f t="shared" si="0"/>
        <v>Samstæða</v>
      </c>
      <c r="Q47" s="6" t="str">
        <f t="shared" si="0"/>
        <v>A-hluti</v>
      </c>
      <c r="R47" s="6" t="str">
        <f t="shared" si="0"/>
        <v>Samstæða</v>
      </c>
      <c r="S47" s="6" t="str">
        <f t="shared" si="0"/>
        <v>A-hluti</v>
      </c>
      <c r="T47" s="6" t="str">
        <f t="shared" si="0"/>
        <v>Samstæða</v>
      </c>
      <c r="U47" s="6" t="str">
        <f t="shared" si="0"/>
        <v>A-hluti</v>
      </c>
      <c r="V47" s="6" t="str">
        <f t="shared" si="0"/>
        <v>Samstæða</v>
      </c>
      <c r="W47" s="6" t="str">
        <f t="shared" si="0"/>
        <v>A-hluti</v>
      </c>
      <c r="X47" s="6" t="str">
        <f t="shared" si="0"/>
        <v>Samstæða</v>
      </c>
      <c r="Y47" s="61" t="str">
        <f t="shared" si="0"/>
        <v>A-hluti</v>
      </c>
      <c r="Z47" s="6" t="str">
        <f t="shared" si="0"/>
        <v>Samstæða</v>
      </c>
      <c r="AA47" s="6" t="str">
        <f t="shared" si="0"/>
        <v>A-hluti</v>
      </c>
      <c r="AB47" s="6" t="str">
        <f t="shared" si="0"/>
        <v>Samstæða</v>
      </c>
      <c r="AC47" s="6" t="str">
        <f t="shared" si="0"/>
        <v>A-hluti</v>
      </c>
      <c r="AD47" s="6" t="str">
        <f t="shared" si="0"/>
        <v>Samstæða</v>
      </c>
      <c r="AE47" s="6" t="str">
        <f t="shared" si="0"/>
        <v>A-hluti</v>
      </c>
      <c r="AF47" s="6" t="str">
        <f t="shared" si="0"/>
        <v>Samstæða</v>
      </c>
      <c r="AG47" s="6" t="str">
        <f t="shared" si="0"/>
        <v>A-hluti</v>
      </c>
      <c r="AH47" s="6" t="str">
        <f t="shared" si="0"/>
        <v>Samstæða</v>
      </c>
      <c r="AI47" s="61" t="str">
        <f t="shared" si="0"/>
        <v>A-hluti</v>
      </c>
      <c r="AJ47" s="6" t="str">
        <f t="shared" si="0"/>
        <v>Samstæða</v>
      </c>
      <c r="AK47" s="6" t="str">
        <f t="shared" ref="AK47:BP47" si="1">+AK8</f>
        <v>A-hluti</v>
      </c>
      <c r="AL47" s="6" t="str">
        <f t="shared" si="1"/>
        <v>Samstæða</v>
      </c>
      <c r="AM47" s="6" t="str">
        <f t="shared" si="1"/>
        <v>A-hluti</v>
      </c>
      <c r="AN47" s="6" t="str">
        <f t="shared" si="1"/>
        <v>Samstæða</v>
      </c>
      <c r="AO47" s="6" t="str">
        <f t="shared" si="1"/>
        <v>A-hluti</v>
      </c>
      <c r="AP47" s="6" t="str">
        <f t="shared" si="1"/>
        <v>Samstæða</v>
      </c>
      <c r="AQ47" s="6" t="str">
        <f t="shared" si="1"/>
        <v>A-hluti</v>
      </c>
      <c r="AR47" s="6" t="str">
        <f t="shared" si="1"/>
        <v>Samstæða</v>
      </c>
      <c r="AS47" s="6" t="str">
        <f t="shared" si="1"/>
        <v>A-hluti</v>
      </c>
      <c r="AT47" s="6" t="str">
        <f t="shared" si="1"/>
        <v>Samstæða</v>
      </c>
      <c r="AU47" s="61" t="str">
        <f t="shared" si="1"/>
        <v>A-hluti</v>
      </c>
      <c r="AV47" s="6" t="str">
        <f t="shared" si="1"/>
        <v>Samstæða</v>
      </c>
      <c r="AW47" s="6" t="str">
        <f t="shared" si="1"/>
        <v>A-hluti</v>
      </c>
      <c r="AX47" s="6" t="str">
        <f t="shared" si="1"/>
        <v>Samstæða</v>
      </c>
      <c r="AY47" s="6" t="str">
        <f t="shared" si="1"/>
        <v>A-hluti</v>
      </c>
      <c r="AZ47" s="6" t="str">
        <f t="shared" si="1"/>
        <v>Samstæða</v>
      </c>
      <c r="BA47" s="6" t="str">
        <f t="shared" si="1"/>
        <v>A-hluti</v>
      </c>
      <c r="BB47" s="6" t="str">
        <f t="shared" si="1"/>
        <v>Samstæða</v>
      </c>
      <c r="BC47" s="6" t="str">
        <f t="shared" si="1"/>
        <v>A-hluti</v>
      </c>
      <c r="BD47" s="6" t="str">
        <f t="shared" si="1"/>
        <v>Samstæða</v>
      </c>
      <c r="BE47" s="61" t="str">
        <f t="shared" si="1"/>
        <v>A-hluti</v>
      </c>
      <c r="BF47" s="6" t="str">
        <f t="shared" si="1"/>
        <v>Samstæða</v>
      </c>
      <c r="BG47" s="6" t="str">
        <f t="shared" si="1"/>
        <v>A-hluti</v>
      </c>
      <c r="BH47" s="6" t="str">
        <f t="shared" si="1"/>
        <v>Samstæða</v>
      </c>
      <c r="BI47" s="6" t="str">
        <f t="shared" si="1"/>
        <v>A-hluti</v>
      </c>
      <c r="BJ47" s="6" t="str">
        <f t="shared" si="1"/>
        <v>Samstæða</v>
      </c>
      <c r="BK47" s="6" t="str">
        <f t="shared" si="1"/>
        <v>A-hluti</v>
      </c>
      <c r="BL47" s="6" t="str">
        <f t="shared" si="1"/>
        <v>Samstæða</v>
      </c>
      <c r="BM47" s="6" t="str">
        <f t="shared" si="1"/>
        <v>A-hluti</v>
      </c>
      <c r="BN47" s="6" t="str">
        <f t="shared" si="1"/>
        <v>Samstæða</v>
      </c>
      <c r="BO47" s="6" t="str">
        <f t="shared" si="1"/>
        <v>A-hluti</v>
      </c>
      <c r="BP47" s="6" t="str">
        <f t="shared" si="1"/>
        <v>Samstæða</v>
      </c>
      <c r="BQ47" s="61" t="str">
        <f t="shared" ref="BQ47:CV47" si="2">+BQ8</f>
        <v>A-hluti</v>
      </c>
      <c r="BR47" s="6" t="str">
        <f t="shared" si="2"/>
        <v>Samstæða</v>
      </c>
      <c r="BS47" s="6" t="str">
        <f t="shared" si="2"/>
        <v>A-hluti</v>
      </c>
      <c r="BT47" s="6" t="str">
        <f t="shared" si="2"/>
        <v>Samstæða</v>
      </c>
      <c r="BU47" s="6" t="str">
        <f t="shared" si="2"/>
        <v>A-hluti</v>
      </c>
      <c r="BV47" s="6" t="str">
        <f t="shared" si="2"/>
        <v>Samstæða</v>
      </c>
      <c r="BW47" s="6" t="str">
        <f t="shared" si="2"/>
        <v>A-hluti</v>
      </c>
      <c r="BX47" s="6" t="str">
        <f t="shared" si="2"/>
        <v>Samstæða</v>
      </c>
      <c r="BY47" s="6" t="str">
        <f t="shared" si="2"/>
        <v>A-hluti</v>
      </c>
      <c r="BZ47" s="6" t="str">
        <f t="shared" si="2"/>
        <v>Samstæða</v>
      </c>
      <c r="CA47" s="6" t="str">
        <f t="shared" si="2"/>
        <v>A-hluti</v>
      </c>
      <c r="CB47" s="6" t="str">
        <f t="shared" si="2"/>
        <v>Samstæða</v>
      </c>
      <c r="CC47" s="61" t="str">
        <f t="shared" si="2"/>
        <v>A-hluti</v>
      </c>
      <c r="CD47" s="6" t="str">
        <f t="shared" si="2"/>
        <v>Samstæða</v>
      </c>
      <c r="CE47" s="6" t="str">
        <f t="shared" si="2"/>
        <v>A-hluti</v>
      </c>
      <c r="CF47" s="6" t="str">
        <f t="shared" si="2"/>
        <v>Samstæða</v>
      </c>
      <c r="CG47" s="6" t="str">
        <f t="shared" si="2"/>
        <v>A-hluti</v>
      </c>
      <c r="CH47" s="6" t="str">
        <f t="shared" si="2"/>
        <v>Samstæða</v>
      </c>
      <c r="CI47" s="6" t="str">
        <f t="shared" si="2"/>
        <v>A-hluti</v>
      </c>
      <c r="CJ47" s="6" t="str">
        <f t="shared" si="2"/>
        <v>Samstæða</v>
      </c>
      <c r="CK47" s="6" t="str">
        <f t="shared" si="2"/>
        <v>A-hluti</v>
      </c>
      <c r="CL47" s="6" t="str">
        <f t="shared" si="2"/>
        <v>Samstæða</v>
      </c>
      <c r="CM47" s="61" t="str">
        <f t="shared" si="2"/>
        <v>A-hluti</v>
      </c>
      <c r="CN47" s="6" t="str">
        <f t="shared" si="2"/>
        <v>Samstæða</v>
      </c>
      <c r="CO47" s="6" t="str">
        <f t="shared" si="2"/>
        <v>A-hluti</v>
      </c>
      <c r="CP47" s="6" t="str">
        <f t="shared" si="2"/>
        <v>Samstæða</v>
      </c>
      <c r="CQ47" s="6" t="str">
        <f t="shared" si="2"/>
        <v>A-hluti</v>
      </c>
      <c r="CR47" s="6" t="str">
        <f t="shared" si="2"/>
        <v>Samstæða</v>
      </c>
      <c r="CS47" s="6" t="str">
        <f t="shared" si="2"/>
        <v>A-hluti</v>
      </c>
      <c r="CT47" s="6" t="str">
        <f t="shared" si="2"/>
        <v>Samstæða</v>
      </c>
      <c r="CU47" s="6" t="str">
        <f t="shared" si="2"/>
        <v>A-hluti</v>
      </c>
      <c r="CV47" s="6" t="str">
        <f t="shared" si="2"/>
        <v>Samstæða</v>
      </c>
      <c r="CW47" s="6" t="str">
        <f t="shared" ref="CW47:EB47" si="3">+CW8</f>
        <v>A-hluti</v>
      </c>
      <c r="CX47" s="6" t="str">
        <f t="shared" si="3"/>
        <v>Samstæða</v>
      </c>
      <c r="CY47" s="61" t="str">
        <f t="shared" si="3"/>
        <v>A-hluti</v>
      </c>
      <c r="CZ47" s="6" t="str">
        <f t="shared" si="3"/>
        <v>Samstæða</v>
      </c>
      <c r="DA47" s="6" t="str">
        <f t="shared" si="3"/>
        <v>A-hluti</v>
      </c>
      <c r="DB47" s="6" t="str">
        <f t="shared" si="3"/>
        <v>Samstæða</v>
      </c>
      <c r="DC47" s="6" t="str">
        <f t="shared" si="3"/>
        <v>A-hluti</v>
      </c>
      <c r="DD47" s="6" t="str">
        <f t="shared" si="3"/>
        <v>Samstæða</v>
      </c>
      <c r="DE47" s="6" t="str">
        <f t="shared" si="3"/>
        <v>A-hluti</v>
      </c>
      <c r="DF47" s="6" t="str">
        <f t="shared" si="3"/>
        <v>Samstæða</v>
      </c>
      <c r="DG47" s="6" t="str">
        <f t="shared" si="3"/>
        <v>A-hluti</v>
      </c>
      <c r="DH47" s="6" t="str">
        <f t="shared" si="3"/>
        <v>Samstæða</v>
      </c>
      <c r="DI47" s="6" t="str">
        <f t="shared" si="3"/>
        <v>A-hluti</v>
      </c>
      <c r="DJ47" s="6" t="str">
        <f t="shared" si="3"/>
        <v>Samstæða</v>
      </c>
      <c r="DK47" s="61" t="str">
        <f t="shared" si="3"/>
        <v>A-hluti</v>
      </c>
      <c r="DL47" s="6" t="str">
        <f t="shared" si="3"/>
        <v>Samstæða</v>
      </c>
      <c r="DM47" s="6" t="str">
        <f t="shared" si="3"/>
        <v>A-hluti</v>
      </c>
      <c r="DN47" s="6" t="str">
        <f t="shared" si="3"/>
        <v>Samstæða</v>
      </c>
      <c r="DO47" s="6" t="str">
        <f t="shared" si="3"/>
        <v>A-hluti</v>
      </c>
      <c r="DP47" s="6" t="str">
        <f t="shared" si="3"/>
        <v>Samstæða</v>
      </c>
      <c r="DQ47" s="6" t="str">
        <f t="shared" si="3"/>
        <v>A-hluti</v>
      </c>
      <c r="DR47" s="6" t="str">
        <f t="shared" si="3"/>
        <v>Samstæða</v>
      </c>
      <c r="DS47" s="6" t="str">
        <f t="shared" si="3"/>
        <v>A-hluti</v>
      </c>
      <c r="DT47" s="6" t="str">
        <f t="shared" si="3"/>
        <v>Samstæða</v>
      </c>
      <c r="DU47" s="6" t="str">
        <f t="shared" si="3"/>
        <v>A-hluti</v>
      </c>
      <c r="DV47" s="6" t="str">
        <f t="shared" si="3"/>
        <v>Samstæða</v>
      </c>
      <c r="DW47" s="61" t="str">
        <f t="shared" si="3"/>
        <v>A-hluti</v>
      </c>
      <c r="DX47" s="6" t="str">
        <f t="shared" si="3"/>
        <v>Samstæða</v>
      </c>
      <c r="DY47" s="6" t="str">
        <f t="shared" si="3"/>
        <v>A-hluti</v>
      </c>
      <c r="DZ47" s="6" t="str">
        <f t="shared" si="3"/>
        <v>Samstæða</v>
      </c>
      <c r="EA47" s="6" t="str">
        <f t="shared" si="3"/>
        <v>A-hluti</v>
      </c>
      <c r="EB47" s="6" t="str">
        <f t="shared" si="3"/>
        <v>Samstæða</v>
      </c>
      <c r="EC47" s="6" t="str">
        <f t="shared" ref="EC47:EV47" si="4">+EC8</f>
        <v>A-hluti</v>
      </c>
      <c r="ED47" s="6" t="str">
        <f t="shared" si="4"/>
        <v>Samstæða</v>
      </c>
      <c r="EE47" s="6" t="str">
        <f t="shared" si="4"/>
        <v>A-hluti</v>
      </c>
      <c r="EF47" s="6" t="str">
        <f t="shared" si="4"/>
        <v>Samstæða</v>
      </c>
      <c r="EG47" s="6" t="str">
        <f t="shared" si="4"/>
        <v>A-hluti</v>
      </c>
      <c r="EH47" s="6" t="str">
        <f t="shared" si="4"/>
        <v>Samstæða</v>
      </c>
      <c r="EI47" s="61" t="str">
        <f t="shared" si="4"/>
        <v>A-hluti</v>
      </c>
      <c r="EJ47" s="6" t="str">
        <f t="shared" si="4"/>
        <v>Samstæða</v>
      </c>
      <c r="EK47" s="6" t="str">
        <f t="shared" si="4"/>
        <v>A-hluti</v>
      </c>
      <c r="EL47" s="6" t="str">
        <f t="shared" si="4"/>
        <v>Samstæða</v>
      </c>
      <c r="EM47" s="6" t="str">
        <f t="shared" si="4"/>
        <v>A-hluti</v>
      </c>
      <c r="EN47" s="6" t="str">
        <f t="shared" si="4"/>
        <v>Samstæða</v>
      </c>
      <c r="EO47" s="6" t="str">
        <f t="shared" si="4"/>
        <v>A-hluti</v>
      </c>
      <c r="EP47" s="6" t="str">
        <f t="shared" si="4"/>
        <v>Samstæða</v>
      </c>
      <c r="EQ47" s="6" t="str">
        <f t="shared" si="4"/>
        <v>A-hluti</v>
      </c>
      <c r="ER47" s="6" t="str">
        <f t="shared" si="4"/>
        <v>Samstæða</v>
      </c>
      <c r="ES47" s="6" t="str">
        <f t="shared" si="4"/>
        <v>A-hluti</v>
      </c>
      <c r="ET47" s="6" t="str">
        <f t="shared" si="4"/>
        <v>Samstæða</v>
      </c>
      <c r="EU47" s="6" t="str">
        <f t="shared" si="4"/>
        <v>A-hluti</v>
      </c>
      <c r="EV47" s="6" t="str">
        <f t="shared" si="4"/>
        <v>Samstæða</v>
      </c>
    </row>
    <row r="48" spans="1:156">
      <c r="A48" s="9" t="s">
        <v>104</v>
      </c>
      <c r="B48" s="39"/>
      <c r="C48" s="39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71"/>
      <c r="P48" s="38"/>
      <c r="Q48" s="38"/>
      <c r="R48" s="38"/>
      <c r="S48" s="38"/>
      <c r="T48" s="38"/>
      <c r="U48" s="38"/>
      <c r="V48" s="38"/>
      <c r="W48" s="38"/>
      <c r="X48" s="38"/>
      <c r="Y48" s="71"/>
      <c r="Z48" s="38"/>
      <c r="AA48" s="38"/>
      <c r="AB48" s="38"/>
      <c r="AC48" s="38"/>
      <c r="AD48" s="38"/>
      <c r="AE48" s="38"/>
      <c r="AF48" s="38"/>
      <c r="AG48" s="38"/>
      <c r="AH48" s="38"/>
      <c r="AI48" s="71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71"/>
      <c r="AV48" s="38"/>
      <c r="AW48" s="38"/>
      <c r="AX48" s="38"/>
      <c r="AY48" s="38"/>
      <c r="AZ48" s="38"/>
      <c r="BA48" s="38"/>
      <c r="BB48" s="38"/>
      <c r="BC48" s="38"/>
      <c r="BD48" s="38"/>
      <c r="BE48" s="71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71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71"/>
      <c r="CD48" s="38"/>
      <c r="CE48" s="38"/>
      <c r="CF48" s="38"/>
      <c r="CG48" s="38"/>
      <c r="CH48" s="38"/>
      <c r="CI48" s="38"/>
      <c r="CJ48" s="38"/>
      <c r="CK48" s="38"/>
      <c r="CL48" s="38"/>
      <c r="CM48" s="71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71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71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71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71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Y48" s="8"/>
      <c r="EZ48" s="8"/>
    </row>
    <row r="49" spans="1:158">
      <c r="A49" s="10" t="s">
        <v>105</v>
      </c>
      <c r="B49" s="12">
        <v>7276.1639999999998</v>
      </c>
      <c r="C49" s="12">
        <v>25185.749000000014</v>
      </c>
      <c r="D49" s="4"/>
      <c r="E49" s="4">
        <v>2311.0479999999998</v>
      </c>
      <c r="F49" s="4">
        <v>16034.539000000001</v>
      </c>
      <c r="G49" s="4">
        <v>484.89699999999999</v>
      </c>
      <c r="H49" s="4">
        <v>823.98199999999997</v>
      </c>
      <c r="I49" s="4">
        <v>154.059</v>
      </c>
      <c r="J49" s="4">
        <v>739.78800000000001</v>
      </c>
      <c r="K49" s="4">
        <v>285.91800000000001</v>
      </c>
      <c r="L49" s="4">
        <v>877.37400000000002</v>
      </c>
      <c r="M49" s="4">
        <v>341.697</v>
      </c>
      <c r="N49" s="4">
        <v>934.04</v>
      </c>
      <c r="O49" s="62">
        <v>143.69</v>
      </c>
      <c r="P49" s="4">
        <v>509.79300000000001</v>
      </c>
      <c r="Q49" s="4">
        <v>194.60300000000001</v>
      </c>
      <c r="R49" s="4">
        <v>308.7</v>
      </c>
      <c r="S49" s="4">
        <v>3.8450000000000002</v>
      </c>
      <c r="T49" s="4">
        <v>377.51</v>
      </c>
      <c r="U49" s="4">
        <v>254.82</v>
      </c>
      <c r="V49" s="4">
        <v>242.55199999999999</v>
      </c>
      <c r="W49" s="4">
        <v>123.20399999999999</v>
      </c>
      <c r="X49" s="4">
        <v>432.108</v>
      </c>
      <c r="Y49" s="62">
        <v>6.1689999999999996</v>
      </c>
      <c r="Z49" s="4">
        <v>35.926000000000002</v>
      </c>
      <c r="AA49" s="4">
        <v>78.78</v>
      </c>
      <c r="AB49" s="4">
        <v>87.006</v>
      </c>
      <c r="AC49" s="4">
        <v>15.755000000000001</v>
      </c>
      <c r="AD49" s="4">
        <v>146.22499999999999</v>
      </c>
      <c r="AE49" s="4">
        <v>124.47</v>
      </c>
      <c r="AF49" s="4">
        <v>113.13</v>
      </c>
      <c r="AG49" s="4">
        <v>-46.244</v>
      </c>
      <c r="AH49" s="4">
        <v>36.299999999999997</v>
      </c>
      <c r="AI49" s="62">
        <v>134.245</v>
      </c>
      <c r="AJ49" s="4">
        <v>222.96100000000001</v>
      </c>
      <c r="AK49" s="4">
        <v>200.99700000000001</v>
      </c>
      <c r="AL49" s="4">
        <v>207.589</v>
      </c>
      <c r="AM49" s="4">
        <v>161.78700000000001</v>
      </c>
      <c r="AN49" s="4">
        <v>155.535</v>
      </c>
      <c r="AO49" s="4">
        <v>6.9240000000000004</v>
      </c>
      <c r="AP49" s="4">
        <v>29.433</v>
      </c>
      <c r="AQ49" s="4">
        <v>415.12099999999998</v>
      </c>
      <c r="AR49" s="4">
        <v>455.54399999999998</v>
      </c>
      <c r="AS49" s="4">
        <v>113.96899999999999</v>
      </c>
      <c r="AT49" s="4">
        <v>181.267</v>
      </c>
      <c r="AU49" s="62">
        <v>85.073999999999998</v>
      </c>
      <c r="AV49" s="4">
        <v>131.18600000000001</v>
      </c>
      <c r="AW49" s="4">
        <v>68.899000000000001</v>
      </c>
      <c r="AX49" s="4">
        <v>90.468999999999994</v>
      </c>
      <c r="AY49" s="4">
        <v>114.871</v>
      </c>
      <c r="AZ49" s="4">
        <v>139.36799999999999</v>
      </c>
      <c r="BA49" s="4">
        <v>1.651</v>
      </c>
      <c r="BB49" s="4">
        <v>17.609000000000002</v>
      </c>
      <c r="BC49" s="4">
        <v>-3.76</v>
      </c>
      <c r="BD49" s="4">
        <v>23.818000000000001</v>
      </c>
      <c r="BE49" s="62">
        <v>150.19200000000001</v>
      </c>
      <c r="BF49" s="4">
        <v>159.05199999999999</v>
      </c>
      <c r="BG49" s="4">
        <v>30.904</v>
      </c>
      <c r="BH49" s="4">
        <v>24.859000000000002</v>
      </c>
      <c r="BI49" s="4">
        <v>5.3550000000000004</v>
      </c>
      <c r="BJ49" s="4">
        <v>7.6040000000000001</v>
      </c>
      <c r="BK49" s="4">
        <v>0.56000000000000005</v>
      </c>
      <c r="BL49" s="4">
        <v>12.704000000000001</v>
      </c>
      <c r="BM49" s="4">
        <v>39.158000000000001</v>
      </c>
      <c r="BN49" s="4">
        <v>71.129000000000005</v>
      </c>
      <c r="BO49" s="4">
        <v>-34.790999999999997</v>
      </c>
      <c r="BP49" s="4">
        <v>4.3390000000000004</v>
      </c>
      <c r="BQ49" s="62">
        <v>25.053999999999998</v>
      </c>
      <c r="BR49" s="4">
        <v>71.450999999999993</v>
      </c>
      <c r="BS49" s="4">
        <v>60.362000000000002</v>
      </c>
      <c r="BT49" s="4">
        <v>54.917999999999999</v>
      </c>
      <c r="BU49" s="4">
        <v>25.001000000000001</v>
      </c>
      <c r="BV49" s="4">
        <v>14.042999999999999</v>
      </c>
      <c r="BW49" s="4">
        <v>39.554000000000002</v>
      </c>
      <c r="BX49" s="4">
        <v>19.763999999999999</v>
      </c>
      <c r="BY49" s="4">
        <v>13.914999999999999</v>
      </c>
      <c r="BZ49" s="4">
        <v>28.491</v>
      </c>
      <c r="CA49" s="4">
        <v>17.876000000000001</v>
      </c>
      <c r="CB49" s="4">
        <v>14.645</v>
      </c>
      <c r="CC49" s="62">
        <v>104.026</v>
      </c>
      <c r="CD49" s="4">
        <v>114.38200000000001</v>
      </c>
      <c r="CE49" s="4">
        <v>135.595</v>
      </c>
      <c r="CF49" s="4">
        <v>108.84099999999999</v>
      </c>
      <c r="CG49" s="4">
        <v>6.97</v>
      </c>
      <c r="CH49" s="4">
        <v>53.738999999999997</v>
      </c>
      <c r="CI49" s="4">
        <v>47.787999999999997</v>
      </c>
      <c r="CJ49" s="4">
        <v>38.837000000000003</v>
      </c>
      <c r="CK49" s="4">
        <v>85.537999999999997</v>
      </c>
      <c r="CL49" s="4">
        <v>133.85499999999999</v>
      </c>
      <c r="CM49" s="62">
        <v>60.295000000000002</v>
      </c>
      <c r="CN49" s="4">
        <v>60.344999999999999</v>
      </c>
      <c r="CO49" s="4">
        <v>92.171000000000006</v>
      </c>
      <c r="CP49" s="4">
        <v>85.474999999999994</v>
      </c>
      <c r="CQ49" s="4">
        <v>41.997999999999998</v>
      </c>
      <c r="CR49" s="4">
        <v>31.396999999999998</v>
      </c>
      <c r="CS49" s="4">
        <v>68.932000000000002</v>
      </c>
      <c r="CT49" s="4">
        <v>58.698999999999998</v>
      </c>
      <c r="CU49" s="4">
        <v>93.403000000000006</v>
      </c>
      <c r="CV49" s="4">
        <v>103.051</v>
      </c>
      <c r="CW49" s="4">
        <v>0.56000000000000005</v>
      </c>
      <c r="CX49" s="4">
        <v>12.704000000000001</v>
      </c>
      <c r="CY49" s="62">
        <v>13.236000000000001</v>
      </c>
      <c r="CZ49" s="4">
        <v>43.387</v>
      </c>
      <c r="DA49" s="4">
        <v>29.225000000000001</v>
      </c>
      <c r="DB49" s="4">
        <v>28.643000000000001</v>
      </c>
      <c r="DC49" s="4">
        <v>92.051000000000002</v>
      </c>
      <c r="DD49" s="4">
        <v>79.796999999999997</v>
      </c>
      <c r="DE49" s="4">
        <v>-6.1310000000000002</v>
      </c>
      <c r="DF49" s="4">
        <v>30.393999999999998</v>
      </c>
      <c r="DG49" s="4">
        <v>7.6230000000000002</v>
      </c>
      <c r="DH49" s="4">
        <v>4.0090000000000003</v>
      </c>
      <c r="DI49" s="4">
        <v>70.388999999999996</v>
      </c>
      <c r="DJ49" s="4">
        <v>81.468999999999994</v>
      </c>
      <c r="DK49" s="62">
        <v>12.525</v>
      </c>
      <c r="DL49" s="4">
        <v>9.6539999999999999</v>
      </c>
      <c r="DM49" s="4">
        <v>2.141</v>
      </c>
      <c r="DN49" s="4">
        <v>9.3290000000000006</v>
      </c>
      <c r="DO49" s="4">
        <v>-0.69799999999999995</v>
      </c>
      <c r="DP49" s="4">
        <v>15.705</v>
      </c>
      <c r="DQ49" s="4">
        <v>7.1310000000000002</v>
      </c>
      <c r="DR49" s="4">
        <v>12.874000000000001</v>
      </c>
      <c r="DS49" s="4">
        <v>17.277999999999999</v>
      </c>
      <c r="DT49" s="4">
        <v>44.226999999999997</v>
      </c>
      <c r="DU49" s="4">
        <v>39.621000000000002</v>
      </c>
      <c r="DV49" s="4">
        <v>98.16</v>
      </c>
      <c r="DW49" s="62">
        <v>3.8039999999999998</v>
      </c>
      <c r="DX49" s="4">
        <v>3.8039999999999998</v>
      </c>
      <c r="DY49" s="4">
        <f>+DY42</f>
        <v>41.565999999999988</v>
      </c>
      <c r="DZ49" s="4">
        <f>+DZ42</f>
        <v>39.046999999999997</v>
      </c>
      <c r="EA49" s="4">
        <v>21.125</v>
      </c>
      <c r="EB49" s="4">
        <v>24.684999999999999</v>
      </c>
      <c r="EC49" s="4">
        <v>2.7829999999999999</v>
      </c>
      <c r="ED49" s="4">
        <v>0.216</v>
      </c>
      <c r="EE49" s="4">
        <v>8.7309999999999999</v>
      </c>
      <c r="EF49" s="4">
        <v>3.222</v>
      </c>
      <c r="EG49" s="4">
        <v>-16.452999999999999</v>
      </c>
      <c r="EH49" s="4">
        <v>-14.715</v>
      </c>
      <c r="EI49" s="62">
        <v>1.1319999999999999</v>
      </c>
      <c r="EJ49" s="4">
        <v>0.63500000000000001</v>
      </c>
      <c r="EK49" s="4">
        <v>9.3000000000000007</v>
      </c>
      <c r="EL49" s="4">
        <v>8.5250000000000004</v>
      </c>
      <c r="EM49" s="4">
        <v>2.9649999999999999</v>
      </c>
      <c r="EN49" s="4">
        <v>2.9649999999999999</v>
      </c>
      <c r="EO49" s="4">
        <v>16</v>
      </c>
      <c r="EP49" s="4">
        <v>16</v>
      </c>
      <c r="EQ49" s="4"/>
      <c r="ER49" s="4"/>
      <c r="ES49" s="4">
        <v>4.2919999999999998</v>
      </c>
      <c r="ET49" s="4">
        <v>-3.2919999999999998</v>
      </c>
      <c r="EU49" s="4">
        <v>9.6229999999999993</v>
      </c>
      <c r="EV49" s="4">
        <v>8.9329999999999998</v>
      </c>
      <c r="EY49" s="4"/>
      <c r="EZ49" s="4"/>
    </row>
    <row r="50" spans="1:158">
      <c r="A50" s="10" t="s">
        <v>106</v>
      </c>
      <c r="B50" s="12">
        <v>12615.300000000001</v>
      </c>
      <c r="C50" s="12">
        <v>28037.039999999997</v>
      </c>
      <c r="D50" s="4"/>
      <c r="E50" s="4">
        <v>4889.6210000000001</v>
      </c>
      <c r="F50" s="4">
        <v>15970.835999999999</v>
      </c>
      <c r="G50" s="4">
        <v>1199.95</v>
      </c>
      <c r="H50" s="4">
        <v>1414.691</v>
      </c>
      <c r="I50" s="4">
        <v>686.67</v>
      </c>
      <c r="J50" s="4">
        <v>943.67</v>
      </c>
      <c r="K50" s="4">
        <v>870.69100000000003</v>
      </c>
      <c r="L50" s="4">
        <v>1508.7950000000001</v>
      </c>
      <c r="M50" s="4">
        <v>395</v>
      </c>
      <c r="N50" s="4">
        <v>1333.5909999999999</v>
      </c>
      <c r="O50" s="62">
        <v>770.44899999999996</v>
      </c>
      <c r="P50" s="4">
        <v>880.85500000000002</v>
      </c>
      <c r="Q50" s="4">
        <v>275.83699999999999</v>
      </c>
      <c r="R50" s="4">
        <v>328.24299999999999</v>
      </c>
      <c r="S50" s="4">
        <v>326.48700000000002</v>
      </c>
      <c r="T50" s="4">
        <v>509.779</v>
      </c>
      <c r="U50" s="4">
        <v>183.572</v>
      </c>
      <c r="V50" s="4">
        <v>211.46299999999999</v>
      </c>
      <c r="W50" s="4">
        <v>240.91200000000001</v>
      </c>
      <c r="X50" s="4">
        <v>494.19600000000003</v>
      </c>
      <c r="Y50" s="62">
        <v>85.938999999999993</v>
      </c>
      <c r="Z50" s="4">
        <v>138.48599999999999</v>
      </c>
      <c r="AA50" s="4">
        <v>132.678</v>
      </c>
      <c r="AB50" s="4">
        <v>220.19800000000001</v>
      </c>
      <c r="AC50" s="4">
        <v>113.214</v>
      </c>
      <c r="AD50" s="4">
        <v>202.113</v>
      </c>
      <c r="AE50" s="4">
        <v>101.456</v>
      </c>
      <c r="AF50" s="4">
        <v>139.32</v>
      </c>
      <c r="AG50" s="4">
        <v>133.96799999999999</v>
      </c>
      <c r="AH50" s="4">
        <v>234.626</v>
      </c>
      <c r="AI50" s="62">
        <v>176.63</v>
      </c>
      <c r="AJ50" s="4">
        <v>293.37099999999998</v>
      </c>
      <c r="AK50" s="4">
        <v>201.81800000000001</v>
      </c>
      <c r="AL50" s="4">
        <v>253.87</v>
      </c>
      <c r="AM50" s="4">
        <v>77.823999999999998</v>
      </c>
      <c r="AN50" s="4">
        <v>291.79199999999997</v>
      </c>
      <c r="AO50" s="4">
        <v>108.637</v>
      </c>
      <c r="AP50" s="4">
        <v>126.551</v>
      </c>
      <c r="AQ50" s="4">
        <v>88.393000000000001</v>
      </c>
      <c r="AR50" s="4">
        <v>131.834</v>
      </c>
      <c r="AS50" s="4">
        <v>105.07299999999999</v>
      </c>
      <c r="AT50" s="4">
        <v>152.55000000000001</v>
      </c>
      <c r="AU50" s="62">
        <v>105.754</v>
      </c>
      <c r="AV50" s="4">
        <v>174.244</v>
      </c>
      <c r="AW50" s="4">
        <v>82.954999999999998</v>
      </c>
      <c r="AX50" s="4">
        <v>148.369</v>
      </c>
      <c r="AY50" s="4">
        <v>78.533000000000001</v>
      </c>
      <c r="AZ50" s="4">
        <v>91.09</v>
      </c>
      <c r="BA50" s="4">
        <v>101.47799999999999</v>
      </c>
      <c r="BB50" s="4">
        <v>126.81100000000001</v>
      </c>
      <c r="BC50" s="4">
        <v>60.34</v>
      </c>
      <c r="BD50" s="4">
        <v>114.6</v>
      </c>
      <c r="BE50" s="62">
        <v>58.575000000000003</v>
      </c>
      <c r="BF50" s="4">
        <v>102.94</v>
      </c>
      <c r="BG50" s="4">
        <v>78.305000000000007</v>
      </c>
      <c r="BH50" s="4">
        <v>87.778000000000006</v>
      </c>
      <c r="BI50" s="4">
        <v>42.383000000000003</v>
      </c>
      <c r="BJ50" s="4">
        <v>50.390999999999998</v>
      </c>
      <c r="BK50" s="4">
        <v>20.602</v>
      </c>
      <c r="BL50" s="4">
        <v>38.087000000000003</v>
      </c>
      <c r="BM50" s="4">
        <v>53.847000000000001</v>
      </c>
      <c r="BN50" s="4">
        <v>74.504999999999995</v>
      </c>
      <c r="BO50" s="4">
        <v>44.372</v>
      </c>
      <c r="BP50" s="4">
        <v>70.424999999999997</v>
      </c>
      <c r="BQ50" s="62">
        <v>25.756</v>
      </c>
      <c r="BR50" s="4">
        <v>51.337000000000003</v>
      </c>
      <c r="BS50" s="4">
        <v>29.591000000000001</v>
      </c>
      <c r="BT50" s="4">
        <v>34.463000000000001</v>
      </c>
      <c r="BU50" s="4">
        <v>24.446999999999999</v>
      </c>
      <c r="BV50" s="4">
        <v>33.057000000000002</v>
      </c>
      <c r="BW50" s="4">
        <v>29.344000000000001</v>
      </c>
      <c r="BX50" s="4">
        <v>63.195</v>
      </c>
      <c r="BY50" s="4">
        <v>38.212000000000003</v>
      </c>
      <c r="BZ50" s="4">
        <v>52.863999999999997</v>
      </c>
      <c r="CA50" s="4">
        <v>36.122999999999998</v>
      </c>
      <c r="CB50" s="4">
        <v>55.619</v>
      </c>
      <c r="CC50" s="62">
        <v>43.274000000000001</v>
      </c>
      <c r="CD50" s="4">
        <v>108.718</v>
      </c>
      <c r="CE50" s="4">
        <v>25.693999999999999</v>
      </c>
      <c r="CF50" s="4">
        <v>37.607999999999997</v>
      </c>
      <c r="CG50" s="4">
        <v>18.373999999999999</v>
      </c>
      <c r="CH50" s="4">
        <v>44.52</v>
      </c>
      <c r="CI50" s="4">
        <v>17.082999999999998</v>
      </c>
      <c r="CJ50" s="4">
        <v>18.943000000000001</v>
      </c>
      <c r="CK50" s="4">
        <v>32.279000000000003</v>
      </c>
      <c r="CL50" s="4">
        <v>53.783999999999999</v>
      </c>
      <c r="CM50" s="62">
        <v>43.636000000000003</v>
      </c>
      <c r="CN50" s="4">
        <v>45.072000000000003</v>
      </c>
      <c r="CO50" s="4">
        <v>17.911000000000001</v>
      </c>
      <c r="CP50" s="4">
        <v>27.212</v>
      </c>
      <c r="CQ50" s="4">
        <v>16.16</v>
      </c>
      <c r="CR50" s="4">
        <v>20.059999999999999</v>
      </c>
      <c r="CS50" s="4">
        <v>19.030999999999999</v>
      </c>
      <c r="CT50" s="4">
        <v>32.868000000000002</v>
      </c>
      <c r="CU50" s="4">
        <v>35.816000000000003</v>
      </c>
      <c r="CV50" s="4">
        <v>56.015999999999998</v>
      </c>
      <c r="CW50" s="4">
        <v>20.602</v>
      </c>
      <c r="CX50" s="4">
        <v>38.087000000000003</v>
      </c>
      <c r="CY50" s="62">
        <v>18.425999999999998</v>
      </c>
      <c r="CZ50" s="4">
        <v>20.861999999999998</v>
      </c>
      <c r="DA50" s="4">
        <v>17.454000000000001</v>
      </c>
      <c r="DB50" s="4">
        <v>25.029</v>
      </c>
      <c r="DC50" s="4">
        <v>41.063000000000002</v>
      </c>
      <c r="DD50" s="4">
        <v>68.007000000000005</v>
      </c>
      <c r="DE50" s="4">
        <v>15.988</v>
      </c>
      <c r="DF50" s="4">
        <v>24.062999999999999</v>
      </c>
      <c r="DG50" s="4">
        <v>18.905999999999999</v>
      </c>
      <c r="DH50" s="4">
        <v>22.856000000000002</v>
      </c>
      <c r="DI50" s="4">
        <v>14.864000000000001</v>
      </c>
      <c r="DJ50" s="4">
        <v>25.783000000000001</v>
      </c>
      <c r="DK50" s="62">
        <v>11.295</v>
      </c>
      <c r="DL50" s="4">
        <v>17.16</v>
      </c>
      <c r="DM50" s="4">
        <v>17.387</v>
      </c>
      <c r="DN50" s="4">
        <v>24.454000000000001</v>
      </c>
      <c r="DO50" s="4">
        <v>7.9340000000000002</v>
      </c>
      <c r="DP50" s="4">
        <v>14.914</v>
      </c>
      <c r="DQ50" s="4">
        <v>9.82</v>
      </c>
      <c r="DR50" s="4">
        <v>13.965999999999999</v>
      </c>
      <c r="DS50" s="4">
        <v>9.093</v>
      </c>
      <c r="DT50" s="4">
        <v>18.684000000000001</v>
      </c>
      <c r="DU50" s="4">
        <v>2.4</v>
      </c>
      <c r="DV50" s="4">
        <v>28.4</v>
      </c>
      <c r="DW50" s="62">
        <v>4.2409999999999997</v>
      </c>
      <c r="DX50" s="4">
        <v>4.2409999999999997</v>
      </c>
      <c r="DY50" s="4">
        <v>6.24</v>
      </c>
      <c r="DZ50" s="4">
        <v>12.91</v>
      </c>
      <c r="EA50" s="4">
        <v>6.5549999999999997</v>
      </c>
      <c r="EB50" s="4">
        <v>10.428000000000001</v>
      </c>
      <c r="EC50" s="4">
        <v>0.9</v>
      </c>
      <c r="ED50" s="4">
        <v>3.54</v>
      </c>
      <c r="EE50" s="4">
        <v>5.1130000000000004</v>
      </c>
      <c r="EF50" s="4">
        <v>9.1329999999999991</v>
      </c>
      <c r="EG50" s="4">
        <v>5.5030000000000001</v>
      </c>
      <c r="EH50" s="4">
        <v>8.2110000000000003</v>
      </c>
      <c r="EI50" s="62">
        <v>0.51700000000000002</v>
      </c>
      <c r="EJ50" s="4">
        <v>4.4160000000000004</v>
      </c>
      <c r="EK50" s="4">
        <v>4</v>
      </c>
      <c r="EL50" s="4">
        <v>9.0250000000000004</v>
      </c>
      <c r="EM50" s="4">
        <v>30.3</v>
      </c>
      <c r="EN50" s="4">
        <v>30.491</v>
      </c>
      <c r="EO50" s="4">
        <v>0.5</v>
      </c>
      <c r="EP50" s="4">
        <v>0.5</v>
      </c>
      <c r="EQ50" s="4"/>
      <c r="ER50" s="4"/>
      <c r="ES50" s="4">
        <v>0.20799999999999999</v>
      </c>
      <c r="ET50" s="4">
        <v>4.0919999999999996</v>
      </c>
      <c r="EU50" s="4">
        <v>1.2969999999999999</v>
      </c>
      <c r="EV50" s="4">
        <v>2.3820000000000001</v>
      </c>
      <c r="EY50" s="4"/>
      <c r="EZ50" s="4"/>
    </row>
    <row r="51" spans="1:158">
      <c r="A51" s="10" t="s">
        <v>107</v>
      </c>
      <c r="B51" s="12">
        <v>4173.1250000000018</v>
      </c>
      <c r="C51" s="12">
        <v>7819.3410000000013</v>
      </c>
      <c r="D51" s="4"/>
      <c r="E51" s="4">
        <v>858.18399999999997</v>
      </c>
      <c r="F51" s="4">
        <v>2661.4140000000002</v>
      </c>
      <c r="G51" s="4">
        <v>645.73</v>
      </c>
      <c r="H51" s="4">
        <v>839.78200000000004</v>
      </c>
      <c r="I51" s="4">
        <v>588.45100000000002</v>
      </c>
      <c r="J51" s="4">
        <v>754.71100000000001</v>
      </c>
      <c r="K51" s="4">
        <v>323.916</v>
      </c>
      <c r="L51" s="4">
        <v>551.08600000000001</v>
      </c>
      <c r="M51" s="4">
        <v>382.90499999999997</v>
      </c>
      <c r="N51" s="4">
        <v>890.26300000000003</v>
      </c>
      <c r="O51" s="62">
        <v>137.76400000000001</v>
      </c>
      <c r="P51" s="4">
        <v>155.80000000000001</v>
      </c>
      <c r="Q51" s="4">
        <v>255.834</v>
      </c>
      <c r="R51" s="4">
        <v>288.99799999999999</v>
      </c>
      <c r="S51" s="4">
        <v>213.04</v>
      </c>
      <c r="T51" s="4">
        <v>239.87200000000001</v>
      </c>
      <c r="U51" s="4">
        <v>19.498000000000001</v>
      </c>
      <c r="V51" s="4">
        <v>27.555</v>
      </c>
      <c r="W51" s="4">
        <v>87.506</v>
      </c>
      <c r="X51" s="4">
        <v>146.71</v>
      </c>
      <c r="Y51" s="62">
        <v>-26.571000000000002</v>
      </c>
      <c r="Z51" s="4">
        <v>5.1849999999999996</v>
      </c>
      <c r="AA51" s="4">
        <v>3.702</v>
      </c>
      <c r="AB51" s="4">
        <v>10.318</v>
      </c>
      <c r="AC51" s="4">
        <v>51.375</v>
      </c>
      <c r="AD51" s="4">
        <v>70.483000000000004</v>
      </c>
      <c r="AE51" s="4">
        <v>40.115000000000002</v>
      </c>
      <c r="AF51" s="4">
        <v>50.953000000000003</v>
      </c>
      <c r="AG51" s="4">
        <v>37.140999999999998</v>
      </c>
      <c r="AH51" s="4">
        <v>110.499</v>
      </c>
      <c r="AI51" s="62">
        <v>110.358</v>
      </c>
      <c r="AJ51" s="4">
        <v>147.30600000000001</v>
      </c>
      <c r="AK51" s="4">
        <v>-1.1950000000000001</v>
      </c>
      <c r="AL51" s="4">
        <v>19.12</v>
      </c>
      <c r="AM51" s="4">
        <v>39.250999999999998</v>
      </c>
      <c r="AN51" s="4">
        <v>99.566999999999993</v>
      </c>
      <c r="AO51" s="4">
        <v>44.728999999999999</v>
      </c>
      <c r="AP51" s="4">
        <v>48.38</v>
      </c>
      <c r="AQ51" s="4">
        <v>6.8079999999999998</v>
      </c>
      <c r="AR51" s="4">
        <v>23.96</v>
      </c>
      <c r="AS51" s="4">
        <v>-1.7470000000000001</v>
      </c>
      <c r="AT51" s="4">
        <v>13.295999999999999</v>
      </c>
      <c r="AU51" s="62">
        <v>26.995999999999999</v>
      </c>
      <c r="AV51" s="4">
        <v>37.18</v>
      </c>
      <c r="AW51" s="4">
        <v>10.717000000000001</v>
      </c>
      <c r="AX51" s="4">
        <v>21.036000000000001</v>
      </c>
      <c r="AY51" s="4">
        <v>10</v>
      </c>
      <c r="AZ51" s="4">
        <v>18.120999999999999</v>
      </c>
      <c r="BA51" s="4">
        <v>51.133000000000003</v>
      </c>
      <c r="BB51" s="4">
        <v>77.872</v>
      </c>
      <c r="BC51" s="4">
        <v>38.299999999999997</v>
      </c>
      <c r="BD51" s="4">
        <v>54.25</v>
      </c>
      <c r="BE51" s="62">
        <v>24.13</v>
      </c>
      <c r="BF51" s="4">
        <v>41.133000000000003</v>
      </c>
      <c r="BG51" s="4">
        <v>0.77500000000000002</v>
      </c>
      <c r="BH51" s="4">
        <v>4.4189999999999996</v>
      </c>
      <c r="BI51" s="4">
        <v>20.105</v>
      </c>
      <c r="BJ51" s="4">
        <v>20.105</v>
      </c>
      <c r="BK51" s="4">
        <v>0</v>
      </c>
      <c r="BL51" s="4">
        <v>6.6</v>
      </c>
      <c r="BM51" s="4">
        <v>29.414000000000001</v>
      </c>
      <c r="BN51" s="4">
        <v>42.844000000000001</v>
      </c>
      <c r="BO51" s="4">
        <v>14.35</v>
      </c>
      <c r="BP51" s="4">
        <v>23.13</v>
      </c>
      <c r="BQ51" s="62">
        <v>10.831</v>
      </c>
      <c r="BR51" s="4">
        <v>20.044</v>
      </c>
      <c r="BS51" s="4">
        <v>-0.48199999999999998</v>
      </c>
      <c r="BT51" s="4">
        <v>4.0119999999999996</v>
      </c>
      <c r="BU51" s="4">
        <v>6.2460000000000004</v>
      </c>
      <c r="BV51" s="4">
        <v>12.151</v>
      </c>
      <c r="BW51" s="4">
        <v>8.7319999999999993</v>
      </c>
      <c r="BX51" s="4">
        <v>34.713999999999999</v>
      </c>
      <c r="BY51" s="4">
        <v>17.274000000000001</v>
      </c>
      <c r="BZ51" s="4">
        <v>29.067</v>
      </c>
      <c r="CA51" s="4">
        <v>11.771000000000001</v>
      </c>
      <c r="CB51" s="4">
        <v>23.492999999999999</v>
      </c>
      <c r="CC51" s="62">
        <v>9.3019999999999996</v>
      </c>
      <c r="CD51" s="4">
        <v>34.545999999999999</v>
      </c>
      <c r="CE51" s="4">
        <v>5.33</v>
      </c>
      <c r="CF51" s="4">
        <v>10.436</v>
      </c>
      <c r="CG51" s="4">
        <v>4.8390000000000004</v>
      </c>
      <c r="CH51" s="4">
        <v>18.931000000000001</v>
      </c>
      <c r="CI51" s="4">
        <v>-3.0579999999999998</v>
      </c>
      <c r="CJ51" s="4">
        <v>1.883</v>
      </c>
      <c r="CK51" s="4">
        <v>2.9489999999999998</v>
      </c>
      <c r="CL51" s="4">
        <v>14.532999999999999</v>
      </c>
      <c r="CM51" s="62">
        <v>5.4649999999999999</v>
      </c>
      <c r="CN51" s="4">
        <v>5.4649999999999999</v>
      </c>
      <c r="CO51" s="4">
        <v>-2.8849999999999998</v>
      </c>
      <c r="CP51" s="4">
        <v>0.48</v>
      </c>
      <c r="CQ51" s="4">
        <v>2.73</v>
      </c>
      <c r="CR51" s="4">
        <v>2.73</v>
      </c>
      <c r="CS51" s="4">
        <v>1.466</v>
      </c>
      <c r="CT51" s="4">
        <v>10.938000000000001</v>
      </c>
      <c r="CU51" s="4">
        <v>5.4530000000000003</v>
      </c>
      <c r="CV51" s="4">
        <v>8.4190000000000005</v>
      </c>
      <c r="CW51" s="4">
        <v>0</v>
      </c>
      <c r="CX51" s="4">
        <v>6.6</v>
      </c>
      <c r="CY51" s="62">
        <v>4.984</v>
      </c>
      <c r="CZ51" s="4">
        <v>6.5010000000000003</v>
      </c>
      <c r="DA51" s="4">
        <v>10.223000000000001</v>
      </c>
      <c r="DB51" s="4">
        <v>12.098000000000001</v>
      </c>
      <c r="DC51" s="4">
        <v>16.515999999999998</v>
      </c>
      <c r="DD51" s="4">
        <v>24.31</v>
      </c>
      <c r="DE51" s="4">
        <v>8.7910000000000004</v>
      </c>
      <c r="DF51" s="4">
        <v>10.361000000000001</v>
      </c>
      <c r="DG51" s="4">
        <v>-1.7669999999999999</v>
      </c>
      <c r="DH51" s="4">
        <v>0.33800000000000002</v>
      </c>
      <c r="DI51" s="4">
        <v>0.63400000000000001</v>
      </c>
      <c r="DJ51" s="4">
        <v>0.99299999999999999</v>
      </c>
      <c r="DK51" s="62">
        <v>0.97299999999999998</v>
      </c>
      <c r="DL51" s="4">
        <v>1.3089999999999999</v>
      </c>
      <c r="DM51" s="4">
        <v>-7.5999999999999998E-2</v>
      </c>
      <c r="DN51" s="4">
        <v>3.4860000000000002</v>
      </c>
      <c r="DO51" s="4">
        <v>1.48</v>
      </c>
      <c r="DP51" s="4">
        <v>2.15</v>
      </c>
      <c r="DQ51" s="4">
        <v>-0.46800000000000003</v>
      </c>
      <c r="DR51" s="4">
        <v>-0.30299999999999999</v>
      </c>
      <c r="DS51" s="4">
        <v>0.16400000000000001</v>
      </c>
      <c r="DT51" s="4">
        <v>5.3940000000000001</v>
      </c>
      <c r="DU51" s="4">
        <v>0</v>
      </c>
      <c r="DV51" s="4">
        <v>0</v>
      </c>
      <c r="DW51" s="62">
        <v>0</v>
      </c>
      <c r="DX51" s="4">
        <v>0</v>
      </c>
      <c r="DY51" s="4">
        <v>0</v>
      </c>
      <c r="DZ51" s="4">
        <v>0</v>
      </c>
      <c r="EA51" s="4">
        <v>4.7889999999999997</v>
      </c>
      <c r="EB51" s="4">
        <v>9.7029999999999994</v>
      </c>
      <c r="EC51" s="4">
        <v>-1.6879999999999999</v>
      </c>
      <c r="ED51" s="4">
        <v>-0.58699999999999997</v>
      </c>
      <c r="EE51" s="4">
        <v>0.09</v>
      </c>
      <c r="EF51" s="4">
        <v>2.278</v>
      </c>
      <c r="EG51" s="4">
        <v>0.11</v>
      </c>
      <c r="EH51" s="4">
        <v>0.35599999999999998</v>
      </c>
      <c r="EI51" s="62">
        <v>0</v>
      </c>
      <c r="EJ51" s="4">
        <v>0.46700000000000003</v>
      </c>
      <c r="EK51" s="4">
        <v>0</v>
      </c>
      <c r="EL51" s="4">
        <v>0</v>
      </c>
      <c r="EM51" s="4">
        <v>0</v>
      </c>
      <c r="EN51" s="4">
        <v>0</v>
      </c>
      <c r="EO51" s="4">
        <v>0</v>
      </c>
      <c r="EP51" s="4">
        <v>0</v>
      </c>
      <c r="EQ51" s="4"/>
      <c r="ER51" s="4"/>
      <c r="ES51" s="4">
        <v>0</v>
      </c>
      <c r="ET51" s="4">
        <v>0</v>
      </c>
      <c r="EU51" s="4">
        <v>-0.307</v>
      </c>
      <c r="EV51" s="4">
        <v>9.7000000000000003E-2</v>
      </c>
      <c r="EY51" s="4"/>
      <c r="EZ51" s="4"/>
    </row>
    <row r="52" spans="1:158">
      <c r="A52" s="10" t="s">
        <v>108</v>
      </c>
      <c r="B52" s="12">
        <v>-3400.8440000000001</v>
      </c>
      <c r="C52" s="12">
        <v>-3516.252</v>
      </c>
      <c r="D52" s="4"/>
      <c r="E52" s="4">
        <v>-3171.7240000000002</v>
      </c>
      <c r="F52" s="4">
        <v>-3171.7240000000002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62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-4</v>
      </c>
      <c r="Y52" s="62">
        <v>0</v>
      </c>
      <c r="Z52" s="4">
        <v>0</v>
      </c>
      <c r="AA52" s="4">
        <v>0</v>
      </c>
      <c r="AB52" s="4">
        <v>0</v>
      </c>
      <c r="AC52" s="4">
        <v>-16.399999999999999</v>
      </c>
      <c r="AD52" s="4">
        <v>-34.6</v>
      </c>
      <c r="AE52" s="4">
        <v>0</v>
      </c>
      <c r="AF52" s="4">
        <v>0</v>
      </c>
      <c r="AG52" s="4">
        <v>0</v>
      </c>
      <c r="AH52" s="4">
        <v>0</v>
      </c>
      <c r="AI52" s="62">
        <v>0</v>
      </c>
      <c r="AJ52" s="4">
        <v>-11.5</v>
      </c>
      <c r="AK52" s="4">
        <v>0</v>
      </c>
      <c r="AL52" s="4">
        <v>0</v>
      </c>
      <c r="AM52" s="4">
        <v>0</v>
      </c>
      <c r="AN52" s="4">
        <v>-44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62">
        <v>-23.72</v>
      </c>
      <c r="AV52" s="4">
        <v>-23.72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62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62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>
        <v>-4</v>
      </c>
      <c r="CC52" s="62">
        <v>0</v>
      </c>
      <c r="CD52" s="4">
        <v>0</v>
      </c>
      <c r="CE52" s="4">
        <v>-120</v>
      </c>
      <c r="CF52" s="4">
        <v>-120</v>
      </c>
      <c r="CG52" s="4">
        <v>0</v>
      </c>
      <c r="CH52" s="4">
        <v>0</v>
      </c>
      <c r="CI52" s="4">
        <v>0</v>
      </c>
      <c r="CJ52" s="4">
        <v>0</v>
      </c>
      <c r="CK52" s="4">
        <v>0</v>
      </c>
      <c r="CL52" s="4">
        <v>0</v>
      </c>
      <c r="CM52" s="62">
        <v>0</v>
      </c>
      <c r="CN52" s="4">
        <v>0</v>
      </c>
      <c r="CO52" s="4">
        <v>0</v>
      </c>
      <c r="CP52" s="4">
        <v>0</v>
      </c>
      <c r="CQ52" s="4">
        <v>0</v>
      </c>
      <c r="CR52" s="4">
        <v>0</v>
      </c>
      <c r="CS52" s="4">
        <v>0</v>
      </c>
      <c r="CT52" s="4">
        <v>0</v>
      </c>
      <c r="CU52" s="4">
        <v>0</v>
      </c>
      <c r="CV52" s="4">
        <v>0</v>
      </c>
      <c r="CW52" s="4">
        <v>0</v>
      </c>
      <c r="CX52" s="4">
        <v>0</v>
      </c>
      <c r="CY52" s="62">
        <v>0</v>
      </c>
      <c r="CZ52" s="4">
        <v>-23.707999999999998</v>
      </c>
      <c r="DA52" s="4">
        <v>-4</v>
      </c>
      <c r="DB52" s="4">
        <v>-4</v>
      </c>
      <c r="DC52" s="4">
        <v>-35</v>
      </c>
      <c r="DD52" s="4">
        <v>-35</v>
      </c>
      <c r="DE52" s="4">
        <v>-30</v>
      </c>
      <c r="DF52" s="4">
        <v>-30</v>
      </c>
      <c r="DG52" s="4">
        <v>0</v>
      </c>
      <c r="DH52" s="4">
        <v>0</v>
      </c>
      <c r="DI52" s="4">
        <v>0</v>
      </c>
      <c r="DJ52" s="4">
        <v>0</v>
      </c>
      <c r="DK52" s="62">
        <v>0</v>
      </c>
      <c r="DL52" s="4">
        <v>0</v>
      </c>
      <c r="DM52" s="4">
        <v>0</v>
      </c>
      <c r="DN52" s="4">
        <v>-10</v>
      </c>
      <c r="DO52" s="4">
        <v>0</v>
      </c>
      <c r="DP52" s="4">
        <v>0</v>
      </c>
      <c r="DQ52" s="4">
        <v>0</v>
      </c>
      <c r="DR52" s="4">
        <v>0</v>
      </c>
      <c r="DS52" s="4">
        <v>0</v>
      </c>
      <c r="DT52" s="4">
        <v>0</v>
      </c>
      <c r="DU52" s="4">
        <v>0</v>
      </c>
      <c r="DV52" s="4">
        <v>0</v>
      </c>
      <c r="DW52" s="62">
        <v>0</v>
      </c>
      <c r="DX52" s="4">
        <v>0</v>
      </c>
      <c r="DY52" s="4">
        <v>0</v>
      </c>
      <c r="DZ52" s="4">
        <v>0</v>
      </c>
      <c r="EA52" s="4">
        <v>0</v>
      </c>
      <c r="EB52" s="4">
        <v>0</v>
      </c>
      <c r="EC52" s="4">
        <v>0</v>
      </c>
      <c r="ED52" s="4">
        <v>0</v>
      </c>
      <c r="EE52" s="4">
        <v>0</v>
      </c>
      <c r="EF52" s="4">
        <v>0</v>
      </c>
      <c r="EG52" s="4">
        <v>0</v>
      </c>
      <c r="EH52" s="4">
        <v>0</v>
      </c>
      <c r="EI52" s="62">
        <v>0</v>
      </c>
      <c r="EJ52" s="4">
        <v>0</v>
      </c>
      <c r="EK52" s="4">
        <v>0</v>
      </c>
      <c r="EL52" s="4">
        <v>0</v>
      </c>
      <c r="EM52" s="4">
        <v>0</v>
      </c>
      <c r="EN52" s="4">
        <v>0</v>
      </c>
      <c r="EO52" s="4">
        <v>0</v>
      </c>
      <c r="EP52" s="4">
        <v>0</v>
      </c>
      <c r="EQ52" s="4"/>
      <c r="ER52" s="4"/>
      <c r="ES52" s="4">
        <v>0</v>
      </c>
      <c r="ET52" s="4">
        <v>0</v>
      </c>
      <c r="EU52" s="4">
        <v>0</v>
      </c>
      <c r="EV52" s="4">
        <v>0</v>
      </c>
      <c r="EY52" s="4"/>
      <c r="EZ52" s="4"/>
    </row>
    <row r="53" spans="1:158">
      <c r="A53" s="10" t="s">
        <v>109</v>
      </c>
      <c r="B53" s="12">
        <v>0</v>
      </c>
      <c r="C53" s="12">
        <v>0</v>
      </c>
      <c r="D53" s="4"/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62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62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62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62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62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62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>
        <v>0</v>
      </c>
      <c r="CC53" s="62">
        <v>0</v>
      </c>
      <c r="CD53" s="4">
        <v>0</v>
      </c>
      <c r="CE53" s="4">
        <v>0</v>
      </c>
      <c r="CF53" s="4">
        <v>0</v>
      </c>
      <c r="CG53" s="4">
        <v>0</v>
      </c>
      <c r="CH53" s="4">
        <v>0</v>
      </c>
      <c r="CI53" s="4">
        <v>0</v>
      </c>
      <c r="CJ53" s="4">
        <v>0</v>
      </c>
      <c r="CK53" s="4">
        <v>0</v>
      </c>
      <c r="CL53" s="4">
        <v>0</v>
      </c>
      <c r="CM53" s="62">
        <v>0</v>
      </c>
      <c r="CN53" s="4">
        <v>0</v>
      </c>
      <c r="CO53" s="4">
        <v>0</v>
      </c>
      <c r="CP53" s="4">
        <v>0</v>
      </c>
      <c r="CQ53" s="4">
        <v>0</v>
      </c>
      <c r="CR53" s="4">
        <v>0</v>
      </c>
      <c r="CS53" s="4">
        <v>0</v>
      </c>
      <c r="CT53" s="4">
        <v>0</v>
      </c>
      <c r="CU53" s="4">
        <v>0</v>
      </c>
      <c r="CV53" s="4">
        <v>0</v>
      </c>
      <c r="CW53" s="4">
        <v>0</v>
      </c>
      <c r="CX53" s="4">
        <v>0</v>
      </c>
      <c r="CY53" s="62">
        <v>0</v>
      </c>
      <c r="CZ53" s="4">
        <v>0</v>
      </c>
      <c r="DA53" s="4">
        <v>0</v>
      </c>
      <c r="DB53" s="4">
        <v>0</v>
      </c>
      <c r="DC53" s="4">
        <v>0</v>
      </c>
      <c r="DD53" s="4">
        <v>0</v>
      </c>
      <c r="DE53" s="4">
        <v>0</v>
      </c>
      <c r="DF53" s="4">
        <v>0</v>
      </c>
      <c r="DG53" s="4">
        <v>0</v>
      </c>
      <c r="DH53" s="4">
        <v>0</v>
      </c>
      <c r="DI53" s="4">
        <v>0</v>
      </c>
      <c r="DJ53" s="4">
        <v>0</v>
      </c>
      <c r="DK53" s="62">
        <v>0</v>
      </c>
      <c r="DL53" s="4">
        <v>0</v>
      </c>
      <c r="DM53" s="4">
        <v>0</v>
      </c>
      <c r="DN53" s="4">
        <v>0</v>
      </c>
      <c r="DO53" s="4">
        <v>0</v>
      </c>
      <c r="DP53" s="4">
        <v>0</v>
      </c>
      <c r="DQ53" s="4">
        <v>0</v>
      </c>
      <c r="DR53" s="4">
        <v>0</v>
      </c>
      <c r="DS53" s="4">
        <v>0</v>
      </c>
      <c r="DT53" s="4">
        <v>0</v>
      </c>
      <c r="DU53" s="4">
        <v>0</v>
      </c>
      <c r="DV53" s="4">
        <v>0</v>
      </c>
      <c r="DW53" s="62">
        <v>0</v>
      </c>
      <c r="DX53" s="4">
        <v>0</v>
      </c>
      <c r="DY53" s="4">
        <v>0</v>
      </c>
      <c r="DZ53" s="4">
        <v>0</v>
      </c>
      <c r="EA53" s="4">
        <v>0</v>
      </c>
      <c r="EB53" s="4">
        <v>0</v>
      </c>
      <c r="EC53" s="4">
        <v>0</v>
      </c>
      <c r="ED53" s="4">
        <v>0</v>
      </c>
      <c r="EE53" s="4">
        <v>0</v>
      </c>
      <c r="EF53" s="4">
        <v>0</v>
      </c>
      <c r="EG53" s="4">
        <v>0</v>
      </c>
      <c r="EH53" s="4">
        <v>0</v>
      </c>
      <c r="EI53" s="62">
        <v>0</v>
      </c>
      <c r="EJ53" s="4">
        <v>0</v>
      </c>
      <c r="EK53" s="4">
        <v>0</v>
      </c>
      <c r="EL53" s="4">
        <v>0</v>
      </c>
      <c r="EM53" s="4">
        <v>0</v>
      </c>
      <c r="EN53" s="4">
        <v>0</v>
      </c>
      <c r="EO53" s="4">
        <v>0</v>
      </c>
      <c r="EP53" s="4">
        <v>0</v>
      </c>
      <c r="EQ53" s="4"/>
      <c r="ER53" s="4"/>
      <c r="ES53" s="4">
        <v>0</v>
      </c>
      <c r="ET53" s="4">
        <v>0</v>
      </c>
      <c r="EU53" s="4">
        <v>0</v>
      </c>
      <c r="EV53" s="4">
        <v>0</v>
      </c>
      <c r="EY53" s="4"/>
    </row>
    <row r="54" spans="1:158">
      <c r="A54" s="10" t="s">
        <v>110</v>
      </c>
      <c r="B54" s="12">
        <v>9829.1460000000025</v>
      </c>
      <c r="C54" s="12">
        <v>10072.575999999999</v>
      </c>
      <c r="D54" s="4"/>
      <c r="E54" s="4">
        <v>5000</v>
      </c>
      <c r="F54" s="4">
        <v>5041.9880000000003</v>
      </c>
      <c r="G54" s="4">
        <v>900.23299999999995</v>
      </c>
      <c r="H54" s="4">
        <v>900.23299999999995</v>
      </c>
      <c r="I54" s="4">
        <v>1027.335</v>
      </c>
      <c r="J54" s="4">
        <v>1048.6659999999999</v>
      </c>
      <c r="K54" s="4">
        <v>0</v>
      </c>
      <c r="L54" s="4">
        <v>0</v>
      </c>
      <c r="M54" s="4">
        <v>500</v>
      </c>
      <c r="N54" s="4">
        <v>570</v>
      </c>
      <c r="O54" s="62">
        <v>200</v>
      </c>
      <c r="P54" s="4">
        <v>200</v>
      </c>
      <c r="Q54" s="4">
        <v>180</v>
      </c>
      <c r="R54" s="4">
        <v>180</v>
      </c>
      <c r="S54" s="4">
        <v>0</v>
      </c>
      <c r="T54" s="4">
        <v>0</v>
      </c>
      <c r="U54" s="4">
        <v>326.81200000000001</v>
      </c>
      <c r="V54" s="4">
        <v>328.524</v>
      </c>
      <c r="W54" s="4">
        <v>174.45599999999999</v>
      </c>
      <c r="X54" s="4">
        <v>186.47900000000001</v>
      </c>
      <c r="Y54" s="62">
        <v>200.07900000000001</v>
      </c>
      <c r="Z54" s="4">
        <v>200.07900000000001</v>
      </c>
      <c r="AA54" s="4">
        <v>310</v>
      </c>
      <c r="AB54" s="4">
        <v>335</v>
      </c>
      <c r="AC54" s="4">
        <v>85</v>
      </c>
      <c r="AD54" s="4">
        <v>98.935000000000002</v>
      </c>
      <c r="AE54" s="4">
        <v>75.293000000000006</v>
      </c>
      <c r="AF54" s="4">
        <v>75.293000000000006</v>
      </c>
      <c r="AG54" s="4">
        <v>88.974999999999994</v>
      </c>
      <c r="AH54" s="4">
        <v>88.974999999999994</v>
      </c>
      <c r="AI54" s="62">
        <v>51.5</v>
      </c>
      <c r="AJ54" s="4">
        <v>51.5</v>
      </c>
      <c r="AK54" s="4">
        <v>40.5</v>
      </c>
      <c r="AL54" s="4">
        <v>56.5</v>
      </c>
      <c r="AM54" s="4">
        <v>165</v>
      </c>
      <c r="AN54" s="4">
        <v>165</v>
      </c>
      <c r="AO54" s="4">
        <v>44.1</v>
      </c>
      <c r="AP54" s="4">
        <v>44.1</v>
      </c>
      <c r="AQ54" s="4">
        <v>26.17</v>
      </c>
      <c r="AR54" s="4">
        <v>30.47</v>
      </c>
      <c r="AS54" s="4">
        <v>85</v>
      </c>
      <c r="AT54" s="4">
        <v>93</v>
      </c>
      <c r="AU54" s="62">
        <v>36.5</v>
      </c>
      <c r="AV54" s="4">
        <v>38.75</v>
      </c>
      <c r="AW54" s="4">
        <v>41.003999999999998</v>
      </c>
      <c r="AX54" s="4">
        <v>42.866</v>
      </c>
      <c r="AY54" s="4">
        <v>6</v>
      </c>
      <c r="AZ54" s="4">
        <v>6</v>
      </c>
      <c r="BA54" s="4">
        <v>38.85</v>
      </c>
      <c r="BB54" s="4">
        <v>52.468000000000004</v>
      </c>
      <c r="BC54" s="4">
        <v>20</v>
      </c>
      <c r="BD54" s="4">
        <v>29.55</v>
      </c>
      <c r="BE54" s="62">
        <v>2</v>
      </c>
      <c r="BF54" s="4">
        <v>2</v>
      </c>
      <c r="BG54" s="4">
        <v>25.288</v>
      </c>
      <c r="BH54" s="4">
        <v>25.288</v>
      </c>
      <c r="BI54" s="4">
        <v>5.1379999999999999</v>
      </c>
      <c r="BJ54" s="4">
        <v>5.1379999999999999</v>
      </c>
      <c r="BK54" s="4">
        <v>13.243</v>
      </c>
      <c r="BL54" s="4">
        <v>13.243</v>
      </c>
      <c r="BM54" s="4">
        <v>24.68</v>
      </c>
      <c r="BN54" s="4">
        <v>24.68</v>
      </c>
      <c r="BO54" s="4">
        <v>28.63</v>
      </c>
      <c r="BP54" s="4">
        <v>28.63</v>
      </c>
      <c r="BQ54" s="62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14</v>
      </c>
      <c r="BX54" s="4">
        <v>14</v>
      </c>
      <c r="BY54" s="4">
        <v>5.93</v>
      </c>
      <c r="BZ54" s="4">
        <v>7.6070000000000002</v>
      </c>
      <c r="CA54" s="4">
        <v>15.9</v>
      </c>
      <c r="CB54" s="4">
        <v>15.9</v>
      </c>
      <c r="CC54" s="62">
        <v>0</v>
      </c>
      <c r="CD54" s="4">
        <v>0</v>
      </c>
      <c r="CE54" s="4">
        <v>0</v>
      </c>
      <c r="CF54" s="4">
        <v>0</v>
      </c>
      <c r="CG54" s="4">
        <v>41.790999999999997</v>
      </c>
      <c r="CH54" s="4">
        <v>41.790999999999997</v>
      </c>
      <c r="CI54" s="4">
        <v>0</v>
      </c>
      <c r="CJ54" s="4">
        <v>0</v>
      </c>
      <c r="CK54" s="4">
        <v>0</v>
      </c>
      <c r="CL54" s="4">
        <v>0</v>
      </c>
      <c r="CM54" s="62">
        <v>0</v>
      </c>
      <c r="CN54" s="4">
        <v>0</v>
      </c>
      <c r="CO54" s="4">
        <v>0</v>
      </c>
      <c r="CP54" s="4">
        <v>0</v>
      </c>
      <c r="CQ54" s="4">
        <v>0</v>
      </c>
      <c r="CR54" s="4">
        <v>0</v>
      </c>
      <c r="CS54" s="4">
        <v>0</v>
      </c>
      <c r="CT54" s="4">
        <v>0</v>
      </c>
      <c r="CU54" s="4">
        <v>0</v>
      </c>
      <c r="CV54" s="4">
        <v>0</v>
      </c>
      <c r="CW54" s="4">
        <v>13.243</v>
      </c>
      <c r="CX54" s="4">
        <v>13.243</v>
      </c>
      <c r="CY54" s="62">
        <v>0</v>
      </c>
      <c r="CZ54" s="4">
        <v>0</v>
      </c>
      <c r="DA54" s="4">
        <v>1.3959999999999999</v>
      </c>
      <c r="DB54" s="4">
        <v>1.3959999999999999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4">
        <v>0</v>
      </c>
      <c r="DI54" s="4">
        <v>10</v>
      </c>
      <c r="DJ54" s="4">
        <v>10.183999999999999</v>
      </c>
      <c r="DK54" s="62">
        <v>0</v>
      </c>
      <c r="DL54" s="4">
        <v>0</v>
      </c>
      <c r="DM54" s="4">
        <v>5.0999999999999996</v>
      </c>
      <c r="DN54" s="4">
        <v>5.0999999999999996</v>
      </c>
      <c r="DO54" s="4">
        <v>0</v>
      </c>
      <c r="DP54" s="4">
        <v>0</v>
      </c>
      <c r="DQ54" s="4">
        <v>0</v>
      </c>
      <c r="DR54" s="4">
        <v>0</v>
      </c>
      <c r="DS54" s="4">
        <v>0</v>
      </c>
      <c r="DT54" s="4">
        <v>0</v>
      </c>
      <c r="DU54" s="4">
        <v>0</v>
      </c>
      <c r="DV54" s="4">
        <v>0</v>
      </c>
      <c r="DW54" s="62">
        <v>0</v>
      </c>
      <c r="DX54" s="4">
        <v>0</v>
      </c>
      <c r="DY54" s="4">
        <v>0</v>
      </c>
      <c r="DZ54" s="4">
        <v>0</v>
      </c>
      <c r="EA54" s="4">
        <v>0</v>
      </c>
      <c r="EB54" s="4">
        <v>0</v>
      </c>
      <c r="EC54" s="4">
        <v>0</v>
      </c>
      <c r="ED54" s="4">
        <v>0</v>
      </c>
      <c r="EE54" s="4">
        <v>0</v>
      </c>
      <c r="EF54" s="4">
        <v>0</v>
      </c>
      <c r="EG54" s="4">
        <v>0</v>
      </c>
      <c r="EH54" s="4">
        <v>0</v>
      </c>
      <c r="EI54" s="62">
        <v>0</v>
      </c>
      <c r="EJ54" s="4">
        <v>0</v>
      </c>
      <c r="EK54" s="4">
        <v>0</v>
      </c>
      <c r="EL54" s="4">
        <v>0</v>
      </c>
      <c r="EM54" s="4">
        <v>0</v>
      </c>
      <c r="EN54" s="4">
        <v>0</v>
      </c>
      <c r="EO54" s="4">
        <v>0</v>
      </c>
      <c r="EP54" s="4">
        <v>0</v>
      </c>
      <c r="EQ54" s="4"/>
      <c r="ER54" s="4"/>
      <c r="ES54" s="4">
        <v>0</v>
      </c>
      <c r="ET54" s="4">
        <v>0</v>
      </c>
      <c r="EU54" s="4">
        <v>0</v>
      </c>
      <c r="EV54" s="4">
        <v>0</v>
      </c>
      <c r="EY54" s="4"/>
      <c r="EZ54" s="4"/>
    </row>
    <row r="55" spans="1:158">
      <c r="A55" s="10" t="s">
        <v>95</v>
      </c>
      <c r="B55" s="12">
        <v>-156.21799999999999</v>
      </c>
      <c r="C55" s="12">
        <v>-5829.1449999999986</v>
      </c>
      <c r="D55" s="4"/>
      <c r="E55" s="4">
        <v>0</v>
      </c>
      <c r="F55" s="4">
        <v>-6285.433</v>
      </c>
      <c r="G55" s="4">
        <v>-146.26599999999999</v>
      </c>
      <c r="H55" s="4">
        <v>0</v>
      </c>
      <c r="I55" s="4">
        <v>-6.88</v>
      </c>
      <c r="J55" s="4">
        <v>-6.88</v>
      </c>
      <c r="K55" s="4">
        <v>0</v>
      </c>
      <c r="L55" s="4">
        <v>75.997</v>
      </c>
      <c r="M55" s="4">
        <v>0</v>
      </c>
      <c r="N55" s="4">
        <v>398.202</v>
      </c>
      <c r="O55" s="62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62">
        <v>0</v>
      </c>
      <c r="Z55" s="4">
        <v>7.1390000000000002</v>
      </c>
      <c r="AA55" s="4">
        <v>0</v>
      </c>
      <c r="AB55" s="4">
        <v>0</v>
      </c>
      <c r="AC55" s="4">
        <v>0</v>
      </c>
      <c r="AD55" s="4">
        <v>-0.7</v>
      </c>
      <c r="AE55" s="4">
        <v>0</v>
      </c>
      <c r="AF55" s="4">
        <v>0</v>
      </c>
      <c r="AG55" s="4">
        <v>0</v>
      </c>
      <c r="AH55" s="4">
        <v>0</v>
      </c>
      <c r="AI55" s="62">
        <v>0</v>
      </c>
      <c r="AJ55" s="4">
        <v>2.823</v>
      </c>
      <c r="AK55" s="4">
        <v>0</v>
      </c>
      <c r="AL55" s="4">
        <v>0</v>
      </c>
      <c r="AM55" s="4">
        <v>0</v>
      </c>
      <c r="AN55" s="4">
        <v>-9.5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62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62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-8</v>
      </c>
      <c r="BO55" s="4">
        <v>0</v>
      </c>
      <c r="BP55" s="4">
        <v>0</v>
      </c>
      <c r="BQ55" s="62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>
        <v>0</v>
      </c>
      <c r="CC55" s="62">
        <v>0</v>
      </c>
      <c r="CD55" s="4">
        <v>0</v>
      </c>
      <c r="CE55" s="4">
        <v>0</v>
      </c>
      <c r="CF55" s="4">
        <v>0</v>
      </c>
      <c r="CG55" s="4">
        <v>0</v>
      </c>
      <c r="CH55" s="4">
        <v>0</v>
      </c>
      <c r="CI55" s="4">
        <v>0</v>
      </c>
      <c r="CJ55" s="4">
        <v>0</v>
      </c>
      <c r="CK55" s="4">
        <v>0</v>
      </c>
      <c r="CL55" s="4">
        <v>0</v>
      </c>
      <c r="CM55" s="62">
        <v>-3.0720000000000001</v>
      </c>
      <c r="CN55" s="4">
        <v>-3.0720000000000001</v>
      </c>
      <c r="CO55" s="4">
        <v>0</v>
      </c>
      <c r="CP55" s="4">
        <v>0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v>0</v>
      </c>
      <c r="CW55" s="4">
        <v>0</v>
      </c>
      <c r="CX55" s="4">
        <v>0</v>
      </c>
      <c r="CY55" s="62">
        <v>0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4">
        <v>0</v>
      </c>
      <c r="DH55" s="4">
        <v>0</v>
      </c>
      <c r="DI55" s="4">
        <v>0</v>
      </c>
      <c r="DJ55" s="4">
        <v>0.27900000000000003</v>
      </c>
      <c r="DK55" s="62">
        <v>0</v>
      </c>
      <c r="DL55" s="4">
        <v>0</v>
      </c>
      <c r="DM55" s="4">
        <v>0</v>
      </c>
      <c r="DN55" s="4">
        <v>0</v>
      </c>
      <c r="DO55" s="4">
        <v>0</v>
      </c>
      <c r="DP55" s="4">
        <v>0</v>
      </c>
      <c r="DQ55" s="4">
        <v>0</v>
      </c>
      <c r="DR55" s="4">
        <v>0</v>
      </c>
      <c r="DS55" s="4">
        <v>0</v>
      </c>
      <c r="DT55" s="4">
        <v>0</v>
      </c>
      <c r="DU55" s="4">
        <v>0</v>
      </c>
      <c r="DV55" s="4">
        <v>0</v>
      </c>
      <c r="DW55" s="62">
        <v>0</v>
      </c>
      <c r="DX55" s="4">
        <v>0</v>
      </c>
      <c r="DY55" s="4">
        <v>0</v>
      </c>
      <c r="DZ55" s="4">
        <v>0</v>
      </c>
      <c r="EA55" s="4">
        <v>0</v>
      </c>
      <c r="EB55" s="4">
        <v>0</v>
      </c>
      <c r="EC55" s="4">
        <v>0</v>
      </c>
      <c r="ED55" s="4">
        <v>0</v>
      </c>
      <c r="EE55" s="4">
        <v>0</v>
      </c>
      <c r="EF55" s="4">
        <v>0</v>
      </c>
      <c r="EG55" s="4">
        <v>0</v>
      </c>
      <c r="EH55" s="4">
        <v>0</v>
      </c>
      <c r="EI55" s="62">
        <v>0</v>
      </c>
      <c r="EJ55" s="4">
        <v>0</v>
      </c>
      <c r="EK55" s="4">
        <v>0</v>
      </c>
      <c r="EL55" s="4">
        <v>0</v>
      </c>
      <c r="EM55" s="4">
        <v>0</v>
      </c>
      <c r="EN55" s="4">
        <v>0</v>
      </c>
      <c r="EO55" s="4">
        <v>0</v>
      </c>
      <c r="EP55" s="4">
        <v>0</v>
      </c>
      <c r="EQ55" s="4"/>
      <c r="ER55" s="4"/>
      <c r="ES55" s="4">
        <v>0</v>
      </c>
      <c r="ET55" s="4">
        <v>0</v>
      </c>
      <c r="EU55" s="4">
        <v>0</v>
      </c>
      <c r="EV55" s="4">
        <v>0</v>
      </c>
      <c r="EY55" s="4"/>
      <c r="EZ55" s="4"/>
    </row>
    <row r="56" spans="1:158">
      <c r="A56" s="43" t="s">
        <v>111</v>
      </c>
      <c r="B56" s="15">
        <v>30336.673000000003</v>
      </c>
      <c r="C56" s="15">
        <v>61769.309000000016</v>
      </c>
      <c r="D56" s="44"/>
      <c r="E56" s="44">
        <v>9887.1290000000008</v>
      </c>
      <c r="F56" s="44">
        <v>30251.619999999992</v>
      </c>
      <c r="G56" s="44">
        <v>3084.5440000000003</v>
      </c>
      <c r="H56" s="44">
        <v>3978.6880000000001</v>
      </c>
      <c r="I56" s="44">
        <v>2449.6349999999998</v>
      </c>
      <c r="J56" s="44">
        <v>3479.9549999999999</v>
      </c>
      <c r="K56" s="44">
        <v>1480.5249999999999</v>
      </c>
      <c r="L56" s="44">
        <v>3013.252</v>
      </c>
      <c r="M56" s="44">
        <v>1619.6019999999999</v>
      </c>
      <c r="N56" s="44">
        <v>4126.0959999999995</v>
      </c>
      <c r="O56" s="73">
        <v>1251.9029999999998</v>
      </c>
      <c r="P56" s="44">
        <v>1746.4480000000001</v>
      </c>
      <c r="Q56" s="44">
        <v>906.274</v>
      </c>
      <c r="R56" s="44">
        <v>1105.941</v>
      </c>
      <c r="S56" s="44">
        <v>543.37200000000007</v>
      </c>
      <c r="T56" s="44">
        <v>1127.1610000000001</v>
      </c>
      <c r="U56" s="44">
        <v>784.702</v>
      </c>
      <c r="V56" s="44">
        <v>810.09400000000005</v>
      </c>
      <c r="W56" s="44">
        <v>626.07799999999997</v>
      </c>
      <c r="X56" s="44">
        <v>1255.4930000000002</v>
      </c>
      <c r="Y56" s="73">
        <v>265.61599999999999</v>
      </c>
      <c r="Z56" s="44">
        <v>386.815</v>
      </c>
      <c r="AA56" s="44">
        <v>525.16</v>
      </c>
      <c r="AB56" s="44">
        <v>652.52199999999993</v>
      </c>
      <c r="AC56" s="44">
        <v>248.94399999999999</v>
      </c>
      <c r="AD56" s="44">
        <v>482.45599999999996</v>
      </c>
      <c r="AE56" s="44">
        <v>341.334</v>
      </c>
      <c r="AF56" s="44">
        <v>378.69600000000003</v>
      </c>
      <c r="AG56" s="44">
        <v>213.83999999999997</v>
      </c>
      <c r="AH56" s="44">
        <v>470.4</v>
      </c>
      <c r="AI56" s="73">
        <v>472.733</v>
      </c>
      <c r="AJ56" s="44">
        <v>706.46100000000001</v>
      </c>
      <c r="AK56" s="44">
        <v>442.12000000000006</v>
      </c>
      <c r="AL56" s="44">
        <v>537.07899999999995</v>
      </c>
      <c r="AM56" s="44">
        <v>443.86199999999997</v>
      </c>
      <c r="AN56" s="44">
        <v>658.39400000000001</v>
      </c>
      <c r="AO56" s="44">
        <v>204.39000000000001</v>
      </c>
      <c r="AP56" s="44">
        <v>248.464</v>
      </c>
      <c r="AQ56" s="44">
        <v>536.49199999999996</v>
      </c>
      <c r="AR56" s="44">
        <v>641.80799999999999</v>
      </c>
      <c r="AS56" s="44">
        <v>302.29499999999996</v>
      </c>
      <c r="AT56" s="44">
        <v>440.113</v>
      </c>
      <c r="AU56" s="73">
        <v>230.60400000000001</v>
      </c>
      <c r="AV56" s="44">
        <v>357.64</v>
      </c>
      <c r="AW56" s="44">
        <v>203.57499999999999</v>
      </c>
      <c r="AX56" s="44">
        <v>302.74</v>
      </c>
      <c r="AY56" s="44">
        <v>209.404</v>
      </c>
      <c r="AZ56" s="44">
        <v>254.57900000000001</v>
      </c>
      <c r="BA56" s="44">
        <v>193.11199999999999</v>
      </c>
      <c r="BB56" s="44">
        <v>274.76000000000005</v>
      </c>
      <c r="BC56" s="44">
        <v>114.88</v>
      </c>
      <c r="BD56" s="44">
        <v>222.21800000000002</v>
      </c>
      <c r="BE56" s="73">
        <v>234.89699999999999</v>
      </c>
      <c r="BF56" s="44">
        <v>305.12499999999994</v>
      </c>
      <c r="BG56" s="44">
        <v>135.27200000000002</v>
      </c>
      <c r="BH56" s="44">
        <v>142.34399999999999</v>
      </c>
      <c r="BI56" s="44">
        <v>72.981000000000009</v>
      </c>
      <c r="BJ56" s="44">
        <v>83.238</v>
      </c>
      <c r="BK56" s="44">
        <v>34.405000000000001</v>
      </c>
      <c r="BL56" s="44">
        <v>70.634</v>
      </c>
      <c r="BM56" s="44">
        <v>147.09899999999999</v>
      </c>
      <c r="BN56" s="44">
        <v>205.15800000000002</v>
      </c>
      <c r="BO56" s="44">
        <v>52.561000000000007</v>
      </c>
      <c r="BP56" s="44">
        <v>126.52399999999999</v>
      </c>
      <c r="BQ56" s="73">
        <v>61.641000000000005</v>
      </c>
      <c r="BR56" s="44">
        <v>142.83199999999999</v>
      </c>
      <c r="BS56" s="44">
        <v>89.471000000000004</v>
      </c>
      <c r="BT56" s="44">
        <v>93.393000000000001</v>
      </c>
      <c r="BU56" s="44">
        <v>55.694000000000003</v>
      </c>
      <c r="BV56" s="44">
        <v>59.251000000000005</v>
      </c>
      <c r="BW56" s="44">
        <v>91.63</v>
      </c>
      <c r="BX56" s="44">
        <v>131.673</v>
      </c>
      <c r="BY56" s="44">
        <v>75.331000000000017</v>
      </c>
      <c r="BZ56" s="44">
        <v>118.029</v>
      </c>
      <c r="CA56" s="44">
        <v>81.67</v>
      </c>
      <c r="CB56" s="44">
        <v>105.657</v>
      </c>
      <c r="CC56" s="73">
        <v>156.602</v>
      </c>
      <c r="CD56" s="44">
        <v>257.64600000000002</v>
      </c>
      <c r="CE56" s="44">
        <v>46.619</v>
      </c>
      <c r="CF56" s="44">
        <v>36.884999999999991</v>
      </c>
      <c r="CG56" s="44">
        <v>71.97399999999999</v>
      </c>
      <c r="CH56" s="44">
        <v>158.98099999999999</v>
      </c>
      <c r="CI56" s="44">
        <v>61.812999999999995</v>
      </c>
      <c r="CJ56" s="44">
        <v>59.663000000000004</v>
      </c>
      <c r="CK56" s="44">
        <v>120.76600000000001</v>
      </c>
      <c r="CL56" s="44">
        <v>202.17199999999997</v>
      </c>
      <c r="CM56" s="73">
        <f>SUM(CM49:CM55)</f>
        <v>106.32400000000001</v>
      </c>
      <c r="CN56" s="44">
        <f>SUM(CN49:CN55)</f>
        <v>107.81</v>
      </c>
      <c r="CO56" s="44">
        <v>107.197</v>
      </c>
      <c r="CP56" s="44">
        <v>113.167</v>
      </c>
      <c r="CQ56" s="44">
        <v>60.887999999999998</v>
      </c>
      <c r="CR56" s="44">
        <v>54.186999999999991</v>
      </c>
      <c r="CS56" s="44">
        <v>89.428999999999988</v>
      </c>
      <c r="CT56" s="44">
        <v>102.50500000000001</v>
      </c>
      <c r="CU56" s="44">
        <v>134.672</v>
      </c>
      <c r="CV56" s="44">
        <v>167.48600000000002</v>
      </c>
      <c r="CW56" s="44">
        <v>34.405000000000001</v>
      </c>
      <c r="CX56" s="44">
        <v>70.634</v>
      </c>
      <c r="CY56" s="73">
        <v>36.646000000000001</v>
      </c>
      <c r="CZ56" s="44">
        <v>47.042000000000002</v>
      </c>
      <c r="DA56" s="44">
        <v>54.298000000000002</v>
      </c>
      <c r="DB56" s="44">
        <v>63.165999999999997</v>
      </c>
      <c r="DC56" s="44">
        <v>114.63</v>
      </c>
      <c r="DD56" s="44">
        <v>137.114</v>
      </c>
      <c r="DE56" s="44">
        <v>-11.352</v>
      </c>
      <c r="DF56" s="44">
        <v>34.817999999999998</v>
      </c>
      <c r="DG56" s="44">
        <v>24.762</v>
      </c>
      <c r="DH56" s="44">
        <v>27.203000000000003</v>
      </c>
      <c r="DI56" s="44">
        <v>95.887</v>
      </c>
      <c r="DJ56" s="44">
        <v>118.70799999999998</v>
      </c>
      <c r="DK56" s="73">
        <v>24.792999999999999</v>
      </c>
      <c r="DL56" s="44">
        <v>28.123000000000001</v>
      </c>
      <c r="DM56" s="44">
        <v>24.552</v>
      </c>
      <c r="DN56" s="44">
        <v>32.369</v>
      </c>
      <c r="DO56" s="44">
        <v>8.7160000000000011</v>
      </c>
      <c r="DP56" s="44">
        <v>32.768999999999998</v>
      </c>
      <c r="DQ56" s="44">
        <v>16.483000000000001</v>
      </c>
      <c r="DR56" s="44">
        <v>26.536999999999999</v>
      </c>
      <c r="DS56" s="44">
        <v>26.535</v>
      </c>
      <c r="DT56" s="44">
        <v>68.305000000000007</v>
      </c>
      <c r="DU56" s="44">
        <v>42.021000000000001</v>
      </c>
      <c r="DV56" s="44">
        <v>126.56</v>
      </c>
      <c r="DW56" s="73">
        <v>8.0449999999999999</v>
      </c>
      <c r="DX56" s="44">
        <v>8.0449999999999999</v>
      </c>
      <c r="DY56" s="44">
        <f>SUM(DY49:DY55)</f>
        <v>47.80599999999999</v>
      </c>
      <c r="DZ56" s="44">
        <f>SUM(DZ49:DZ55)</f>
        <v>51.956999999999994</v>
      </c>
      <c r="EA56" s="44">
        <v>32.469000000000001</v>
      </c>
      <c r="EB56" s="44">
        <v>44.816000000000003</v>
      </c>
      <c r="EC56" s="44">
        <v>1.9949999999999999</v>
      </c>
      <c r="ED56" s="44">
        <v>3.1690000000000005</v>
      </c>
      <c r="EE56" s="44">
        <v>13.934000000000001</v>
      </c>
      <c r="EF56" s="44">
        <v>14.632999999999999</v>
      </c>
      <c r="EG56" s="44">
        <v>-10.84</v>
      </c>
      <c r="EH56" s="44">
        <v>-6.1479999999999997</v>
      </c>
      <c r="EI56" s="73">
        <v>1.649</v>
      </c>
      <c r="EJ56" s="44">
        <v>5.5179999999999998</v>
      </c>
      <c r="EK56" s="44">
        <v>13.3</v>
      </c>
      <c r="EL56" s="44">
        <v>17.55</v>
      </c>
      <c r="EM56" s="44">
        <v>33.265000000000001</v>
      </c>
      <c r="EN56" s="44">
        <v>33.456000000000003</v>
      </c>
      <c r="EO56" s="44">
        <v>16.5</v>
      </c>
      <c r="EP56" s="44">
        <v>16.5</v>
      </c>
      <c r="EQ56" s="44"/>
      <c r="ER56" s="44"/>
      <c r="ES56" s="44">
        <f>SUM(ES49:ES55)</f>
        <v>4.5</v>
      </c>
      <c r="ET56" s="44">
        <f>SUM(ET49:ET55)</f>
        <v>0.79999999999999982</v>
      </c>
      <c r="EU56" s="44">
        <v>10.613</v>
      </c>
      <c r="EV56" s="44">
        <v>11.411999999999999</v>
      </c>
      <c r="EY56" s="4"/>
      <c r="EZ56" s="4"/>
      <c r="FA56" s="19"/>
      <c r="FB56" s="19"/>
    </row>
    <row r="57" spans="1:158">
      <c r="A57" s="45" t="s">
        <v>112</v>
      </c>
      <c r="B57" s="21">
        <v>9.4642648008602046E-2</v>
      </c>
      <c r="C57" s="21">
        <v>0.14925541747711091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62"/>
      <c r="P57" s="4"/>
      <c r="Q57" s="4"/>
      <c r="R57" s="4"/>
      <c r="S57" s="4"/>
      <c r="T57" s="4"/>
      <c r="U57" s="4"/>
      <c r="V57" s="4"/>
      <c r="W57" s="4"/>
      <c r="X57" s="4"/>
      <c r="Y57" s="62"/>
      <c r="Z57" s="4"/>
      <c r="AA57" s="4"/>
      <c r="AB57" s="4"/>
      <c r="AC57" s="4"/>
      <c r="AD57" s="4"/>
      <c r="AE57" s="4"/>
      <c r="AF57" s="4"/>
      <c r="AG57" s="4"/>
      <c r="AH57" s="4"/>
      <c r="AI57" s="62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62"/>
      <c r="AV57" s="4"/>
      <c r="AW57" s="4"/>
      <c r="AX57" s="4"/>
      <c r="AY57" s="4"/>
      <c r="AZ57" s="4"/>
      <c r="BA57" s="4"/>
      <c r="BB57" s="4"/>
      <c r="BC57" s="4"/>
      <c r="BD57" s="4"/>
      <c r="BE57" s="62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62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62"/>
      <c r="CD57" s="4"/>
      <c r="CE57" s="4"/>
      <c r="CF57" s="4"/>
      <c r="CG57" s="4"/>
      <c r="CH57" s="4"/>
      <c r="CI57" s="4"/>
      <c r="CJ57" s="4"/>
      <c r="CK57" s="4"/>
      <c r="CL57" s="4"/>
      <c r="CM57" s="62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62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62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62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62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Y57" s="19"/>
      <c r="EZ57" s="19"/>
    </row>
    <row r="58" spans="1:158">
      <c r="A58" s="10" t="s">
        <v>113</v>
      </c>
      <c r="B58" s="12">
        <v>10.02</v>
      </c>
      <c r="C58" s="12">
        <v>19.920000000000002</v>
      </c>
      <c r="D58" s="4"/>
      <c r="E58" s="4">
        <v>0</v>
      </c>
      <c r="F58" s="4">
        <v>-10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62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0.02</v>
      </c>
      <c r="V58" s="4">
        <v>0.02</v>
      </c>
      <c r="W58" s="4">
        <v>0</v>
      </c>
      <c r="X58" s="4">
        <v>0</v>
      </c>
      <c r="Y58" s="62">
        <v>0</v>
      </c>
      <c r="Z58" s="4">
        <v>0</v>
      </c>
      <c r="AA58" s="4">
        <v>10</v>
      </c>
      <c r="AB58" s="4">
        <v>33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62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62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-3.1</v>
      </c>
      <c r="BE58" s="62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0</v>
      </c>
      <c r="BP58" s="4">
        <v>0</v>
      </c>
      <c r="BQ58" s="62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>
        <v>0</v>
      </c>
      <c r="CC58" s="62">
        <v>0</v>
      </c>
      <c r="CD58" s="4">
        <v>0</v>
      </c>
      <c r="CE58" s="4">
        <v>0</v>
      </c>
      <c r="CF58" s="4">
        <v>0</v>
      </c>
      <c r="CG58" s="4">
        <v>0</v>
      </c>
      <c r="CH58" s="4">
        <v>0</v>
      </c>
      <c r="CI58" s="4">
        <v>0</v>
      </c>
      <c r="CJ58" s="4">
        <v>0</v>
      </c>
      <c r="CK58" s="4">
        <v>0</v>
      </c>
      <c r="CL58" s="4">
        <v>0</v>
      </c>
      <c r="CM58" s="62">
        <v>0</v>
      </c>
      <c r="CN58" s="4">
        <v>0</v>
      </c>
      <c r="CO58" s="4">
        <v>0</v>
      </c>
      <c r="CP58" s="4">
        <v>0</v>
      </c>
      <c r="CQ58" s="4">
        <v>0</v>
      </c>
      <c r="CR58" s="4">
        <v>0</v>
      </c>
      <c r="CS58" s="4">
        <v>0</v>
      </c>
      <c r="CT58" s="4">
        <v>0</v>
      </c>
      <c r="CU58" s="4">
        <v>0</v>
      </c>
      <c r="CV58" s="4">
        <v>0</v>
      </c>
      <c r="CW58" s="4">
        <v>0</v>
      </c>
      <c r="CX58" s="4">
        <v>0</v>
      </c>
      <c r="CY58" s="62">
        <v>0</v>
      </c>
      <c r="CZ58" s="4">
        <v>0</v>
      </c>
      <c r="DA58" s="4">
        <v>0</v>
      </c>
      <c r="DB58" s="4">
        <v>0</v>
      </c>
      <c r="DC58" s="4">
        <v>0</v>
      </c>
      <c r="DD58" s="4">
        <v>0</v>
      </c>
      <c r="DE58" s="4">
        <v>0</v>
      </c>
      <c r="DF58" s="4">
        <v>0</v>
      </c>
      <c r="DG58" s="4">
        <v>0</v>
      </c>
      <c r="DH58" s="4">
        <v>0</v>
      </c>
      <c r="DI58" s="4">
        <v>0</v>
      </c>
      <c r="DJ58" s="4">
        <v>0</v>
      </c>
      <c r="DK58" s="62">
        <v>0</v>
      </c>
      <c r="DL58" s="4">
        <v>0</v>
      </c>
      <c r="DM58" s="4">
        <v>0</v>
      </c>
      <c r="DN58" s="4">
        <v>0</v>
      </c>
      <c r="DO58" s="4">
        <v>0</v>
      </c>
      <c r="DP58" s="4">
        <v>0</v>
      </c>
      <c r="DQ58" s="4">
        <v>0</v>
      </c>
      <c r="DR58" s="4">
        <v>0</v>
      </c>
      <c r="DS58" s="4">
        <v>0</v>
      </c>
      <c r="DT58" s="4">
        <v>0</v>
      </c>
      <c r="DU58" s="4">
        <v>0</v>
      </c>
      <c r="DV58" s="4">
        <v>0</v>
      </c>
      <c r="DW58" s="62">
        <v>0</v>
      </c>
      <c r="DX58" s="4">
        <v>0</v>
      </c>
      <c r="DY58" s="4">
        <v>0</v>
      </c>
      <c r="DZ58" s="4">
        <v>0</v>
      </c>
      <c r="EA58" s="4">
        <v>0</v>
      </c>
      <c r="EB58" s="4">
        <v>0</v>
      </c>
      <c r="EC58" s="4">
        <v>0</v>
      </c>
      <c r="ED58" s="4">
        <v>0</v>
      </c>
      <c r="EE58" s="4">
        <v>0</v>
      </c>
      <c r="EF58" s="4">
        <v>0</v>
      </c>
      <c r="EG58" s="4">
        <v>0</v>
      </c>
      <c r="EH58" s="4">
        <v>0</v>
      </c>
      <c r="EI58" s="62">
        <v>0</v>
      </c>
      <c r="EJ58" s="4">
        <v>0</v>
      </c>
      <c r="EK58" s="4">
        <v>0</v>
      </c>
      <c r="EL58" s="4">
        <v>0</v>
      </c>
      <c r="EM58" s="4">
        <v>0</v>
      </c>
      <c r="EN58" s="4">
        <v>0</v>
      </c>
      <c r="EO58" s="4">
        <v>0</v>
      </c>
      <c r="EP58" s="4">
        <v>0</v>
      </c>
      <c r="EQ58" s="4"/>
      <c r="ER58" s="4"/>
      <c r="ES58" s="4">
        <v>0</v>
      </c>
      <c r="ET58" s="4">
        <v>0</v>
      </c>
      <c r="EU58" s="4">
        <v>0</v>
      </c>
      <c r="EV58" s="4">
        <v>0</v>
      </c>
    </row>
    <row r="59" spans="1:158">
      <c r="A59" s="10" t="s">
        <v>114</v>
      </c>
      <c r="B59" s="12">
        <v>-161.685</v>
      </c>
      <c r="C59" s="12">
        <v>-142.15000000000003</v>
      </c>
      <c r="D59" s="4"/>
      <c r="E59" s="4">
        <v>-641.13499999999999</v>
      </c>
      <c r="F59" s="4">
        <v>-622.6</v>
      </c>
      <c r="G59" s="4">
        <v>507.12799999999999</v>
      </c>
      <c r="H59" s="4">
        <v>507.12799999999999</v>
      </c>
      <c r="I59" s="4">
        <v>-105.06</v>
      </c>
      <c r="J59" s="4">
        <v>-105.06</v>
      </c>
      <c r="K59" s="4">
        <v>0</v>
      </c>
      <c r="L59" s="4">
        <v>-10</v>
      </c>
      <c r="M59" s="4">
        <v>0</v>
      </c>
      <c r="N59" s="4">
        <v>0</v>
      </c>
      <c r="O59" s="62">
        <v>75</v>
      </c>
      <c r="P59" s="4">
        <v>75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62">
        <v>0</v>
      </c>
      <c r="Z59" s="4">
        <v>0</v>
      </c>
      <c r="AA59" s="4">
        <v>8</v>
      </c>
      <c r="AB59" s="4">
        <v>19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62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62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62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-2.5</v>
      </c>
      <c r="BN59" s="4">
        <v>-2.5</v>
      </c>
      <c r="BO59" s="4">
        <v>0</v>
      </c>
      <c r="BP59" s="4">
        <v>0</v>
      </c>
      <c r="BQ59" s="62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>
        <v>0</v>
      </c>
      <c r="CC59" s="62">
        <v>0</v>
      </c>
      <c r="CD59" s="4">
        <v>0</v>
      </c>
      <c r="CE59" s="4">
        <v>0</v>
      </c>
      <c r="CF59" s="4">
        <v>0</v>
      </c>
      <c r="CG59" s="4">
        <v>0</v>
      </c>
      <c r="CH59" s="4">
        <v>0</v>
      </c>
      <c r="CI59" s="4">
        <v>0</v>
      </c>
      <c r="CJ59" s="4">
        <v>0</v>
      </c>
      <c r="CK59" s="4">
        <v>0</v>
      </c>
      <c r="CL59" s="4">
        <v>0</v>
      </c>
      <c r="CM59" s="62">
        <v>-3.0659999999999998</v>
      </c>
      <c r="CN59" s="4">
        <v>-3.0659999999999998</v>
      </c>
      <c r="CO59" s="4">
        <v>0</v>
      </c>
      <c r="CP59" s="4">
        <v>0</v>
      </c>
      <c r="CQ59" s="4">
        <v>0</v>
      </c>
      <c r="CR59" s="4">
        <v>0</v>
      </c>
      <c r="CS59" s="4">
        <v>0</v>
      </c>
      <c r="CT59" s="4">
        <v>0</v>
      </c>
      <c r="CU59" s="4">
        <v>0</v>
      </c>
      <c r="CV59" s="4">
        <v>0</v>
      </c>
      <c r="CW59" s="4">
        <v>0</v>
      </c>
      <c r="CX59" s="4">
        <v>0</v>
      </c>
      <c r="CY59" s="62">
        <v>0</v>
      </c>
      <c r="CZ59" s="4">
        <v>0</v>
      </c>
      <c r="DA59" s="4">
        <v>0</v>
      </c>
      <c r="DB59" s="4">
        <v>0</v>
      </c>
      <c r="DC59" s="4">
        <v>0</v>
      </c>
      <c r="DD59" s="4">
        <v>0</v>
      </c>
      <c r="DE59" s="4">
        <v>0</v>
      </c>
      <c r="DF59" s="4">
        <v>0</v>
      </c>
      <c r="DG59" s="4">
        <v>0</v>
      </c>
      <c r="DH59" s="4">
        <v>0</v>
      </c>
      <c r="DI59" s="4">
        <v>0</v>
      </c>
      <c r="DJ59" s="4">
        <v>0</v>
      </c>
      <c r="DK59" s="62">
        <v>0</v>
      </c>
      <c r="DL59" s="4">
        <v>0</v>
      </c>
      <c r="DM59" s="4">
        <v>0</v>
      </c>
      <c r="DN59" s="4">
        <v>0</v>
      </c>
      <c r="DO59" s="4">
        <v>0</v>
      </c>
      <c r="DP59" s="4">
        <v>0</v>
      </c>
      <c r="DQ59" s="4">
        <v>0</v>
      </c>
      <c r="DR59" s="4">
        <v>0</v>
      </c>
      <c r="DS59" s="4">
        <v>0</v>
      </c>
      <c r="DT59" s="4">
        <v>0</v>
      </c>
      <c r="DU59" s="4">
        <v>0</v>
      </c>
      <c r="DV59" s="4">
        <v>0</v>
      </c>
      <c r="DW59" s="62">
        <v>0</v>
      </c>
      <c r="DX59" s="4">
        <v>0</v>
      </c>
      <c r="DY59" s="4">
        <v>0</v>
      </c>
      <c r="DZ59" s="4">
        <v>0</v>
      </c>
      <c r="EA59" s="4">
        <v>0</v>
      </c>
      <c r="EB59" s="4">
        <v>0</v>
      </c>
      <c r="EC59" s="4">
        <v>0</v>
      </c>
      <c r="ED59" s="4">
        <v>0</v>
      </c>
      <c r="EE59" s="4">
        <v>0</v>
      </c>
      <c r="EF59" s="4">
        <v>0</v>
      </c>
      <c r="EG59" s="4">
        <v>0</v>
      </c>
      <c r="EH59" s="4">
        <v>0</v>
      </c>
      <c r="EI59" s="62">
        <v>0</v>
      </c>
      <c r="EJ59" s="4">
        <v>0</v>
      </c>
      <c r="EK59" s="4">
        <v>0</v>
      </c>
      <c r="EL59" s="4">
        <v>0</v>
      </c>
      <c r="EM59" s="4">
        <v>0</v>
      </c>
      <c r="EN59" s="4">
        <v>0</v>
      </c>
      <c r="EO59" s="4">
        <v>-5.1999999999999998E-2</v>
      </c>
      <c r="EP59" s="4">
        <v>-5.1999999999999998E-2</v>
      </c>
      <c r="EQ59" s="4"/>
      <c r="ER59" s="4"/>
      <c r="ES59" s="4">
        <v>0</v>
      </c>
      <c r="ET59" s="4">
        <v>0</v>
      </c>
      <c r="EU59" s="4">
        <v>0</v>
      </c>
      <c r="EV59" s="4">
        <v>0</v>
      </c>
    </row>
    <row r="60" spans="1:158">
      <c r="A60" s="10" t="s">
        <v>115</v>
      </c>
      <c r="B60" s="12">
        <v>1015.9089999999999</v>
      </c>
      <c r="C60" s="12">
        <v>257.48500000000001</v>
      </c>
      <c r="D60" s="4"/>
      <c r="E60" s="4">
        <v>893.86400000000003</v>
      </c>
      <c r="F60" s="4">
        <v>0</v>
      </c>
      <c r="G60" s="4">
        <v>149</v>
      </c>
      <c r="H60" s="4">
        <v>139.40100000000001</v>
      </c>
      <c r="I60" s="4">
        <v>-17.745999999999999</v>
      </c>
      <c r="J60" s="4">
        <v>-142.291</v>
      </c>
      <c r="K60" s="4">
        <v>0</v>
      </c>
      <c r="L60" s="4">
        <v>0</v>
      </c>
      <c r="M60" s="4">
        <v>0</v>
      </c>
      <c r="N60" s="4">
        <v>0</v>
      </c>
      <c r="O60" s="62">
        <v>0</v>
      </c>
      <c r="P60" s="4">
        <v>0</v>
      </c>
      <c r="Q60" s="4">
        <v>0</v>
      </c>
      <c r="R60" s="4">
        <v>0</v>
      </c>
      <c r="S60" s="4">
        <v>-43.710999999999999</v>
      </c>
      <c r="T60" s="4">
        <v>7.3739999999999997</v>
      </c>
      <c r="U60" s="4">
        <v>-11.183</v>
      </c>
      <c r="V60" s="4">
        <v>-11.664999999999999</v>
      </c>
      <c r="W60" s="4">
        <v>0</v>
      </c>
      <c r="X60" s="4">
        <v>0</v>
      </c>
      <c r="Y60" s="62">
        <v>0</v>
      </c>
      <c r="Z60" s="4">
        <v>0</v>
      </c>
      <c r="AA60" s="4">
        <v>23</v>
      </c>
      <c r="AB60" s="4">
        <v>54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62">
        <v>0</v>
      </c>
      <c r="AJ60" s="4">
        <v>0</v>
      </c>
      <c r="AK60" s="4">
        <v>0</v>
      </c>
      <c r="AL60" s="4">
        <v>0</v>
      </c>
      <c r="AM60" s="4">
        <v>-6.2240000000000002</v>
      </c>
      <c r="AN60" s="4">
        <v>-6.2240000000000002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62">
        <v>0</v>
      </c>
      <c r="AV60" s="4">
        <v>0</v>
      </c>
      <c r="AW60" s="4">
        <v>0</v>
      </c>
      <c r="AX60" s="4">
        <v>188.6</v>
      </c>
      <c r="AY60" s="4">
        <v>0</v>
      </c>
      <c r="AZ60" s="4">
        <v>0</v>
      </c>
      <c r="BA60" s="4">
        <v>0</v>
      </c>
      <c r="BB60" s="4">
        <v>0</v>
      </c>
      <c r="BC60" s="4">
        <v>10</v>
      </c>
      <c r="BD60" s="4">
        <v>12</v>
      </c>
      <c r="BE60" s="62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-2</v>
      </c>
      <c r="BN60" s="4">
        <v>-2</v>
      </c>
      <c r="BO60" s="4">
        <v>10</v>
      </c>
      <c r="BP60" s="4">
        <v>7</v>
      </c>
      <c r="BQ60" s="62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>
        <v>0</v>
      </c>
      <c r="CC60" s="62">
        <v>0</v>
      </c>
      <c r="CD60" s="4">
        <v>0</v>
      </c>
      <c r="CE60" s="4">
        <v>0</v>
      </c>
      <c r="CF60" s="4">
        <v>0</v>
      </c>
      <c r="CG60" s="4">
        <v>0</v>
      </c>
      <c r="CH60" s="4">
        <v>0</v>
      </c>
      <c r="CI60" s="4">
        <v>0</v>
      </c>
      <c r="CJ60" s="4">
        <v>0</v>
      </c>
      <c r="CK60" s="4">
        <v>0</v>
      </c>
      <c r="CL60" s="4">
        <v>0</v>
      </c>
      <c r="CM60" s="62">
        <v>0</v>
      </c>
      <c r="CN60" s="4">
        <v>0</v>
      </c>
      <c r="CO60" s="4">
        <v>0</v>
      </c>
      <c r="CP60" s="4">
        <v>0</v>
      </c>
      <c r="CQ60" s="4">
        <v>0</v>
      </c>
      <c r="CR60" s="4">
        <v>0</v>
      </c>
      <c r="CS60" s="4">
        <v>0</v>
      </c>
      <c r="CT60" s="4">
        <v>0</v>
      </c>
      <c r="CU60" s="4">
        <v>0</v>
      </c>
      <c r="CV60" s="4">
        <v>0</v>
      </c>
      <c r="CW60" s="4">
        <v>0</v>
      </c>
      <c r="CX60" s="4">
        <v>0</v>
      </c>
      <c r="CY60" s="62">
        <v>2.9089999999999998</v>
      </c>
      <c r="CZ60" s="4">
        <v>2.9089999999999998</v>
      </c>
      <c r="DA60" s="4">
        <v>0</v>
      </c>
      <c r="DB60" s="4">
        <v>0</v>
      </c>
      <c r="DC60" s="4">
        <v>0</v>
      </c>
      <c r="DD60" s="4">
        <v>0</v>
      </c>
      <c r="DE60" s="4">
        <v>0</v>
      </c>
      <c r="DF60" s="4">
        <v>0</v>
      </c>
      <c r="DG60" s="4">
        <v>0</v>
      </c>
      <c r="DH60" s="4">
        <v>0</v>
      </c>
      <c r="DI60" s="4">
        <v>0</v>
      </c>
      <c r="DJ60" s="4">
        <v>0</v>
      </c>
      <c r="DK60" s="62">
        <v>0</v>
      </c>
      <c r="DL60" s="4">
        <v>0</v>
      </c>
      <c r="DM60" s="4">
        <v>0</v>
      </c>
      <c r="DN60" s="4">
        <v>0</v>
      </c>
      <c r="DO60" s="4">
        <v>3</v>
      </c>
      <c r="DP60" s="4">
        <v>3.5</v>
      </c>
      <c r="DQ60" s="4">
        <v>0</v>
      </c>
      <c r="DR60" s="4">
        <v>-0.11899999999999999</v>
      </c>
      <c r="DS60" s="4">
        <v>0</v>
      </c>
      <c r="DT60" s="4">
        <v>0</v>
      </c>
      <c r="DU60" s="4">
        <v>0</v>
      </c>
      <c r="DV60" s="4">
        <v>0</v>
      </c>
      <c r="DW60" s="62">
        <v>0</v>
      </c>
      <c r="DX60" s="4">
        <v>0</v>
      </c>
      <c r="DY60" s="4">
        <v>0</v>
      </c>
      <c r="DZ60" s="4">
        <v>0</v>
      </c>
      <c r="EA60" s="4">
        <v>0</v>
      </c>
      <c r="EB60" s="4">
        <v>0</v>
      </c>
      <c r="EC60" s="4">
        <v>0</v>
      </c>
      <c r="ED60" s="4">
        <v>0</v>
      </c>
      <c r="EE60" s="4">
        <v>0</v>
      </c>
      <c r="EF60" s="4">
        <v>0</v>
      </c>
      <c r="EG60" s="4">
        <v>0</v>
      </c>
      <c r="EH60" s="4">
        <v>0</v>
      </c>
      <c r="EI60" s="62">
        <v>0</v>
      </c>
      <c r="EJ60" s="4">
        <v>0</v>
      </c>
      <c r="EK60" s="4">
        <v>0</v>
      </c>
      <c r="EL60" s="4">
        <v>0</v>
      </c>
      <c r="EM60" s="4">
        <v>5</v>
      </c>
      <c r="EN60" s="4">
        <v>5</v>
      </c>
      <c r="EO60" s="4">
        <v>0</v>
      </c>
      <c r="EP60" s="4">
        <v>0</v>
      </c>
      <c r="EQ60" s="4"/>
      <c r="ER60" s="4"/>
      <c r="ES60" s="4">
        <v>0</v>
      </c>
      <c r="ET60" s="4">
        <v>0</v>
      </c>
      <c r="EU60" s="4">
        <v>0</v>
      </c>
      <c r="EV60" s="4">
        <v>0</v>
      </c>
    </row>
    <row r="61" spans="1:158">
      <c r="A61" s="10" t="s">
        <v>116</v>
      </c>
      <c r="B61" s="27">
        <v>-3395.8029999999994</v>
      </c>
      <c r="C61" s="27">
        <v>-2517.7020000000007</v>
      </c>
      <c r="D61" s="46"/>
      <c r="E61" s="46">
        <v>-2535</v>
      </c>
      <c r="F61" s="46">
        <v>-1489.508</v>
      </c>
      <c r="G61" s="46">
        <v>-1000</v>
      </c>
      <c r="H61" s="46">
        <v>-1013.292</v>
      </c>
      <c r="I61" s="46">
        <v>164.255</v>
      </c>
      <c r="J61" s="46">
        <v>-6.3390000000000004</v>
      </c>
      <c r="K61" s="46">
        <v>0</v>
      </c>
      <c r="L61" s="46">
        <v>0</v>
      </c>
      <c r="M61" s="46">
        <v>0</v>
      </c>
      <c r="N61" s="46">
        <v>0</v>
      </c>
      <c r="O61" s="66">
        <v>0</v>
      </c>
      <c r="P61" s="46">
        <v>0</v>
      </c>
      <c r="Q61" s="46">
        <v>40</v>
      </c>
      <c r="R61" s="46">
        <v>40</v>
      </c>
      <c r="S61" s="46">
        <v>0</v>
      </c>
      <c r="T61" s="46">
        <v>0</v>
      </c>
      <c r="U61" s="46">
        <v>81.53</v>
      </c>
      <c r="V61" s="46">
        <v>75.638000000000005</v>
      </c>
      <c r="W61" s="46">
        <v>-74.900000000000006</v>
      </c>
      <c r="X61" s="46">
        <v>-83.152000000000001</v>
      </c>
      <c r="Y61" s="66">
        <v>0</v>
      </c>
      <c r="Z61" s="46">
        <v>0</v>
      </c>
      <c r="AA61" s="46">
        <v>4</v>
      </c>
      <c r="AB61" s="46">
        <v>9</v>
      </c>
      <c r="AC61" s="46">
        <v>-15.5</v>
      </c>
      <c r="AD61" s="46">
        <v>-24.803999999999998</v>
      </c>
      <c r="AE61" s="46">
        <v>0</v>
      </c>
      <c r="AF61" s="46">
        <v>0</v>
      </c>
      <c r="AG61" s="46">
        <v>0</v>
      </c>
      <c r="AH61" s="46">
        <v>0</v>
      </c>
      <c r="AI61" s="66">
        <v>0</v>
      </c>
      <c r="AJ61" s="46">
        <v>-0.308</v>
      </c>
      <c r="AK61" s="46">
        <v>0</v>
      </c>
      <c r="AL61" s="46">
        <v>0</v>
      </c>
      <c r="AM61" s="46">
        <v>0</v>
      </c>
      <c r="AN61" s="46">
        <v>0</v>
      </c>
      <c r="AO61" s="46">
        <v>8.4420000000000002</v>
      </c>
      <c r="AP61" s="46">
        <v>8.4420000000000002</v>
      </c>
      <c r="AQ61" s="46">
        <v>0</v>
      </c>
      <c r="AR61" s="46">
        <v>0</v>
      </c>
      <c r="AS61" s="46">
        <v>0</v>
      </c>
      <c r="AT61" s="46">
        <v>0</v>
      </c>
      <c r="AU61" s="66">
        <v>0</v>
      </c>
      <c r="AV61" s="46">
        <v>30</v>
      </c>
      <c r="AW61" s="46">
        <v>-15.304</v>
      </c>
      <c r="AX61" s="46">
        <v>-1.2769999999999992</v>
      </c>
      <c r="AY61" s="46">
        <v>0</v>
      </c>
      <c r="AZ61" s="46">
        <v>0</v>
      </c>
      <c r="BA61" s="46">
        <v>0</v>
      </c>
      <c r="BB61" s="46">
        <v>0</v>
      </c>
      <c r="BC61" s="46">
        <v>15</v>
      </c>
      <c r="BD61" s="46">
        <v>13</v>
      </c>
      <c r="BE61" s="66">
        <v>0</v>
      </c>
      <c r="BF61" s="46">
        <v>-8.51</v>
      </c>
      <c r="BG61" s="46">
        <v>0</v>
      </c>
      <c r="BH61" s="46">
        <v>0</v>
      </c>
      <c r="BI61" s="46">
        <v>0</v>
      </c>
      <c r="BJ61" s="46">
        <v>0</v>
      </c>
      <c r="BK61" s="46">
        <v>0</v>
      </c>
      <c r="BL61" s="46">
        <v>0</v>
      </c>
      <c r="BM61" s="46">
        <v>0</v>
      </c>
      <c r="BN61" s="46">
        <v>0</v>
      </c>
      <c r="BO61" s="46">
        <v>13.446</v>
      </c>
      <c r="BP61" s="46">
        <v>11.83</v>
      </c>
      <c r="BQ61" s="66">
        <v>0</v>
      </c>
      <c r="BR61" s="46">
        <v>0</v>
      </c>
      <c r="BS61" s="46">
        <v>0</v>
      </c>
      <c r="BT61" s="46">
        <v>0</v>
      </c>
      <c r="BU61" s="46">
        <v>0</v>
      </c>
      <c r="BV61" s="46">
        <v>0</v>
      </c>
      <c r="BW61" s="46">
        <v>0</v>
      </c>
      <c r="BX61" s="46">
        <v>0</v>
      </c>
      <c r="BY61" s="46">
        <v>0</v>
      </c>
      <c r="BZ61" s="46">
        <v>0</v>
      </c>
      <c r="CA61" s="46">
        <v>0</v>
      </c>
      <c r="CB61" s="46">
        <v>0</v>
      </c>
      <c r="CC61" s="66">
        <v>0</v>
      </c>
      <c r="CD61" s="46">
        <v>0</v>
      </c>
      <c r="CE61" s="46">
        <v>0.748</v>
      </c>
      <c r="CF61" s="46">
        <v>1.048</v>
      </c>
      <c r="CG61" s="46">
        <v>0</v>
      </c>
      <c r="CH61" s="46">
        <v>0</v>
      </c>
      <c r="CI61" s="46">
        <v>0</v>
      </c>
      <c r="CJ61" s="46">
        <v>0</v>
      </c>
      <c r="CK61" s="46">
        <v>0</v>
      </c>
      <c r="CL61" s="46">
        <v>0</v>
      </c>
      <c r="CM61" s="66">
        <v>3.3559999999999999</v>
      </c>
      <c r="CN61" s="46">
        <v>3.3559999999999999</v>
      </c>
      <c r="CO61" s="46">
        <v>0</v>
      </c>
      <c r="CP61" s="46">
        <v>0</v>
      </c>
      <c r="CQ61" s="46">
        <v>0</v>
      </c>
      <c r="CR61" s="46">
        <v>0</v>
      </c>
      <c r="CS61" s="46">
        <v>0</v>
      </c>
      <c r="CT61" s="46">
        <v>0</v>
      </c>
      <c r="CU61" s="46">
        <v>0</v>
      </c>
      <c r="CV61" s="46">
        <v>0</v>
      </c>
      <c r="CW61" s="46">
        <v>0</v>
      </c>
      <c r="CX61" s="46">
        <v>0</v>
      </c>
      <c r="CY61" s="66">
        <v>0</v>
      </c>
      <c r="CZ61" s="46">
        <v>0</v>
      </c>
      <c r="DA61" s="46">
        <v>0</v>
      </c>
      <c r="DB61" s="46">
        <v>0</v>
      </c>
      <c r="DC61" s="46">
        <v>-85</v>
      </c>
      <c r="DD61" s="46">
        <v>-85</v>
      </c>
      <c r="DE61" s="46">
        <v>0</v>
      </c>
      <c r="DF61" s="46">
        <v>0</v>
      </c>
      <c r="DG61" s="46">
        <v>0</v>
      </c>
      <c r="DH61" s="46">
        <v>0</v>
      </c>
      <c r="DI61" s="46">
        <v>0</v>
      </c>
      <c r="DJ61" s="46">
        <v>-1.5</v>
      </c>
      <c r="DK61" s="66">
        <v>0</v>
      </c>
      <c r="DL61" s="46">
        <v>0</v>
      </c>
      <c r="DM61" s="46">
        <v>0</v>
      </c>
      <c r="DN61" s="46">
        <v>0</v>
      </c>
      <c r="DO61" s="46">
        <v>-1</v>
      </c>
      <c r="DP61" s="46">
        <v>-1</v>
      </c>
      <c r="DQ61" s="46">
        <v>0</v>
      </c>
      <c r="DR61" s="46">
        <v>0.21099999999999999</v>
      </c>
      <c r="DS61" s="46">
        <v>0</v>
      </c>
      <c r="DT61" s="46">
        <v>0</v>
      </c>
      <c r="DU61" s="46">
        <v>0</v>
      </c>
      <c r="DV61" s="46">
        <v>0</v>
      </c>
      <c r="DW61" s="66">
        <v>0</v>
      </c>
      <c r="DX61" s="46">
        <v>0</v>
      </c>
      <c r="DY61" s="46">
        <v>0</v>
      </c>
      <c r="DZ61" s="46">
        <v>0</v>
      </c>
      <c r="EA61" s="46">
        <v>0</v>
      </c>
      <c r="EB61" s="46">
        <v>0</v>
      </c>
      <c r="EC61" s="46">
        <v>0</v>
      </c>
      <c r="ED61" s="46">
        <v>0</v>
      </c>
      <c r="EE61" s="46">
        <v>0</v>
      </c>
      <c r="EF61" s="46">
        <v>0</v>
      </c>
      <c r="EG61" s="46">
        <v>0</v>
      </c>
      <c r="EH61" s="46">
        <v>0</v>
      </c>
      <c r="EI61" s="66">
        <v>0</v>
      </c>
      <c r="EJ61" s="46">
        <v>0</v>
      </c>
      <c r="EK61" s="46">
        <v>0</v>
      </c>
      <c r="EL61" s="46">
        <v>0</v>
      </c>
      <c r="EM61" s="46">
        <v>0.15</v>
      </c>
      <c r="EN61" s="46">
        <v>0.15</v>
      </c>
      <c r="EO61" s="46">
        <v>-2.5999999999999999E-2</v>
      </c>
      <c r="EP61" s="46">
        <v>-2.5999999999999999E-2</v>
      </c>
      <c r="EQ61" s="46"/>
      <c r="ER61" s="46"/>
      <c r="ES61" s="46">
        <v>0</v>
      </c>
      <c r="ET61" s="46">
        <v>4.2</v>
      </c>
      <c r="EU61" s="46">
        <v>0</v>
      </c>
      <c r="EV61" s="46">
        <v>0.13900000000000001</v>
      </c>
    </row>
    <row r="62" spans="1:158">
      <c r="A62" s="25" t="s">
        <v>112</v>
      </c>
      <c r="B62" s="27">
        <v>-2531.5589999999993</v>
      </c>
      <c r="C62" s="27">
        <v>-2382.4470000000006</v>
      </c>
      <c r="D62" s="46"/>
      <c r="E62" s="46">
        <v>-2282.2709999999997</v>
      </c>
      <c r="F62" s="46">
        <v>-2122.1080000000002</v>
      </c>
      <c r="G62" s="46">
        <v>-343.87200000000007</v>
      </c>
      <c r="H62" s="46">
        <v>-366.76300000000003</v>
      </c>
      <c r="I62" s="46">
        <v>41.448999999999998</v>
      </c>
      <c r="J62" s="46">
        <v>-253.69</v>
      </c>
      <c r="K62" s="46">
        <v>0</v>
      </c>
      <c r="L62" s="46">
        <v>-10</v>
      </c>
      <c r="M62" s="46">
        <v>0</v>
      </c>
      <c r="N62" s="46">
        <v>0</v>
      </c>
      <c r="O62" s="66">
        <v>75</v>
      </c>
      <c r="P62" s="46">
        <v>75</v>
      </c>
      <c r="Q62" s="46">
        <v>40</v>
      </c>
      <c r="R62" s="46">
        <v>40</v>
      </c>
      <c r="S62" s="46">
        <v>-43.710999999999999</v>
      </c>
      <c r="T62" s="46">
        <v>7.3739999999999997</v>
      </c>
      <c r="U62" s="46">
        <v>70.367000000000004</v>
      </c>
      <c r="V62" s="46">
        <v>63.993000000000009</v>
      </c>
      <c r="W62" s="46">
        <v>-74.900000000000006</v>
      </c>
      <c r="X62" s="46">
        <v>-83.152000000000001</v>
      </c>
      <c r="Y62" s="66">
        <v>0</v>
      </c>
      <c r="Z62" s="46">
        <v>0</v>
      </c>
      <c r="AA62" s="46">
        <v>45</v>
      </c>
      <c r="AB62" s="46">
        <v>115</v>
      </c>
      <c r="AC62" s="46">
        <v>-15.5</v>
      </c>
      <c r="AD62" s="46">
        <v>-24.803999999999998</v>
      </c>
      <c r="AE62" s="46">
        <v>0</v>
      </c>
      <c r="AF62" s="46">
        <v>0</v>
      </c>
      <c r="AG62" s="46">
        <v>0</v>
      </c>
      <c r="AH62" s="46">
        <v>0</v>
      </c>
      <c r="AI62" s="66">
        <v>0</v>
      </c>
      <c r="AJ62" s="46">
        <v>-0.308</v>
      </c>
      <c r="AK62" s="46">
        <v>0</v>
      </c>
      <c r="AL62" s="46">
        <v>0</v>
      </c>
      <c r="AM62" s="46">
        <v>-6.2240000000000002</v>
      </c>
      <c r="AN62" s="46">
        <v>-6.2240000000000002</v>
      </c>
      <c r="AO62" s="46">
        <v>8.4420000000000002</v>
      </c>
      <c r="AP62" s="46">
        <v>8.4420000000000002</v>
      </c>
      <c r="AQ62" s="46">
        <v>0</v>
      </c>
      <c r="AR62" s="46">
        <v>0</v>
      </c>
      <c r="AS62" s="46">
        <v>0</v>
      </c>
      <c r="AT62" s="46">
        <v>0</v>
      </c>
      <c r="AU62" s="66">
        <v>0</v>
      </c>
      <c r="AV62" s="46">
        <v>30</v>
      </c>
      <c r="AW62" s="46">
        <v>-15.304</v>
      </c>
      <c r="AX62" s="46">
        <v>187.32300000000001</v>
      </c>
      <c r="AY62" s="46">
        <v>0</v>
      </c>
      <c r="AZ62" s="46">
        <v>0</v>
      </c>
      <c r="BA62" s="46">
        <v>0</v>
      </c>
      <c r="BB62" s="46">
        <v>0</v>
      </c>
      <c r="BC62" s="46">
        <v>25</v>
      </c>
      <c r="BD62" s="46">
        <v>21.9</v>
      </c>
      <c r="BE62" s="66">
        <v>0</v>
      </c>
      <c r="BF62" s="46">
        <v>-8.51</v>
      </c>
      <c r="BG62" s="46">
        <v>0</v>
      </c>
      <c r="BH62" s="46">
        <v>0</v>
      </c>
      <c r="BI62" s="46">
        <v>0</v>
      </c>
      <c r="BJ62" s="46">
        <v>0</v>
      </c>
      <c r="BK62" s="46">
        <v>0</v>
      </c>
      <c r="BL62" s="46">
        <v>0</v>
      </c>
      <c r="BM62" s="46">
        <v>-4.5</v>
      </c>
      <c r="BN62" s="46">
        <v>-4.5</v>
      </c>
      <c r="BO62" s="46">
        <v>23.445999999999998</v>
      </c>
      <c r="BP62" s="46">
        <v>18.829999999999998</v>
      </c>
      <c r="BQ62" s="66">
        <v>0</v>
      </c>
      <c r="BR62" s="46">
        <v>0</v>
      </c>
      <c r="BS62" s="46">
        <v>0</v>
      </c>
      <c r="BT62" s="46">
        <v>0</v>
      </c>
      <c r="BU62" s="46">
        <v>0</v>
      </c>
      <c r="BV62" s="46">
        <v>0</v>
      </c>
      <c r="BW62" s="46">
        <v>0</v>
      </c>
      <c r="BX62" s="46">
        <v>0</v>
      </c>
      <c r="BY62" s="46">
        <v>0</v>
      </c>
      <c r="BZ62" s="46">
        <v>0</v>
      </c>
      <c r="CA62" s="46">
        <v>0</v>
      </c>
      <c r="CB62" s="46">
        <v>0</v>
      </c>
      <c r="CC62" s="66">
        <v>0</v>
      </c>
      <c r="CD62" s="46">
        <v>0</v>
      </c>
      <c r="CE62" s="46">
        <v>0.748</v>
      </c>
      <c r="CF62" s="46">
        <v>1.048</v>
      </c>
      <c r="CG62" s="46">
        <v>0</v>
      </c>
      <c r="CH62" s="46">
        <v>0</v>
      </c>
      <c r="CI62" s="46">
        <v>0</v>
      </c>
      <c r="CJ62" s="46">
        <v>0</v>
      </c>
      <c r="CK62" s="46">
        <v>0</v>
      </c>
      <c r="CL62" s="46">
        <v>0</v>
      </c>
      <c r="CM62" s="66">
        <f>SUM(CM58:CM61)</f>
        <v>0.29000000000000004</v>
      </c>
      <c r="CN62" s="46">
        <f>SUM(CN58:CN61)</f>
        <v>0.29000000000000004</v>
      </c>
      <c r="CO62" s="46">
        <v>0</v>
      </c>
      <c r="CP62" s="46">
        <v>0</v>
      </c>
      <c r="CQ62" s="46">
        <v>0</v>
      </c>
      <c r="CR62" s="46">
        <v>0</v>
      </c>
      <c r="CS62" s="46">
        <v>0</v>
      </c>
      <c r="CT62" s="46">
        <v>0</v>
      </c>
      <c r="CU62" s="46">
        <v>0</v>
      </c>
      <c r="CV62" s="46">
        <v>0</v>
      </c>
      <c r="CW62" s="46">
        <v>0</v>
      </c>
      <c r="CX62" s="46">
        <v>0</v>
      </c>
      <c r="CY62" s="66">
        <v>2.9089999999999998</v>
      </c>
      <c r="CZ62" s="46">
        <v>2.9089999999999998</v>
      </c>
      <c r="DA62" s="46">
        <v>0</v>
      </c>
      <c r="DB62" s="46">
        <v>0</v>
      </c>
      <c r="DC62" s="46">
        <v>-85</v>
      </c>
      <c r="DD62" s="46">
        <v>-85</v>
      </c>
      <c r="DE62" s="46">
        <v>0</v>
      </c>
      <c r="DF62" s="46">
        <v>0</v>
      </c>
      <c r="DG62" s="46">
        <v>0</v>
      </c>
      <c r="DH62" s="46">
        <v>0</v>
      </c>
      <c r="DI62" s="46">
        <v>0</v>
      </c>
      <c r="DJ62" s="46">
        <v>-1.5</v>
      </c>
      <c r="DK62" s="66">
        <v>0</v>
      </c>
      <c r="DL62" s="46">
        <v>0</v>
      </c>
      <c r="DM62" s="46">
        <v>0</v>
      </c>
      <c r="DN62" s="46">
        <v>0</v>
      </c>
      <c r="DO62" s="46">
        <v>2</v>
      </c>
      <c r="DP62" s="46">
        <v>2.5</v>
      </c>
      <c r="DQ62" s="46">
        <v>0</v>
      </c>
      <c r="DR62" s="46">
        <v>9.1999999999999998E-2</v>
      </c>
      <c r="DS62" s="46">
        <v>0</v>
      </c>
      <c r="DT62" s="46">
        <v>0</v>
      </c>
      <c r="DU62" s="46">
        <v>0</v>
      </c>
      <c r="DV62" s="46">
        <v>0</v>
      </c>
      <c r="DW62" s="66">
        <v>0</v>
      </c>
      <c r="DX62" s="46">
        <v>0</v>
      </c>
      <c r="DY62" s="46">
        <v>0</v>
      </c>
      <c r="DZ62" s="46">
        <v>0</v>
      </c>
      <c r="EA62" s="46">
        <v>0</v>
      </c>
      <c r="EB62" s="46">
        <v>0</v>
      </c>
      <c r="EC62" s="46">
        <v>0</v>
      </c>
      <c r="ED62" s="46">
        <v>0</v>
      </c>
      <c r="EE62" s="46">
        <v>0</v>
      </c>
      <c r="EF62" s="46">
        <v>0</v>
      </c>
      <c r="EG62" s="46">
        <v>0</v>
      </c>
      <c r="EH62" s="46">
        <v>0</v>
      </c>
      <c r="EI62" s="66">
        <v>0</v>
      </c>
      <c r="EJ62" s="46">
        <v>0</v>
      </c>
      <c r="EK62" s="46">
        <v>0</v>
      </c>
      <c r="EL62" s="46">
        <v>0</v>
      </c>
      <c r="EM62" s="46">
        <v>5.15</v>
      </c>
      <c r="EN62" s="46">
        <v>5.15</v>
      </c>
      <c r="EO62" s="46">
        <v>-7.8E-2</v>
      </c>
      <c r="EP62" s="46">
        <v>-7.8E-2</v>
      </c>
      <c r="EQ62" s="46"/>
      <c r="ER62" s="46"/>
      <c r="ES62" s="46">
        <v>0</v>
      </c>
      <c r="ET62" s="46">
        <f>SUM(ET59:ET61)</f>
        <v>4.2</v>
      </c>
      <c r="EU62" s="46">
        <v>0</v>
      </c>
      <c r="EV62" s="46">
        <v>0.13900000000000001</v>
      </c>
    </row>
    <row r="63" spans="1:158" ht="15.75" thickBot="1">
      <c r="A63" s="43" t="s">
        <v>117</v>
      </c>
      <c r="B63" s="47">
        <v>27805.114000000001</v>
      </c>
      <c r="C63" s="47">
        <v>59386.862000000016</v>
      </c>
      <c r="D63" s="31"/>
      <c r="E63" s="31">
        <v>7604.8580000000011</v>
      </c>
      <c r="F63" s="31">
        <v>28129.511999999992</v>
      </c>
      <c r="G63" s="31">
        <v>2740.6720000000005</v>
      </c>
      <c r="H63" s="31">
        <v>3611.9250000000002</v>
      </c>
      <c r="I63" s="31">
        <v>2491.0839999999998</v>
      </c>
      <c r="J63" s="31">
        <v>3226.2649999999999</v>
      </c>
      <c r="K63" s="31">
        <v>1480.5249999999999</v>
      </c>
      <c r="L63" s="31">
        <v>3003.252</v>
      </c>
      <c r="M63" s="31">
        <v>1619.6019999999999</v>
      </c>
      <c r="N63" s="31">
        <v>4126.0959999999995</v>
      </c>
      <c r="O63" s="68">
        <v>1326.9029999999998</v>
      </c>
      <c r="P63" s="31">
        <v>1821.4480000000001</v>
      </c>
      <c r="Q63" s="31">
        <v>946.274</v>
      </c>
      <c r="R63" s="31">
        <v>1145.941</v>
      </c>
      <c r="S63" s="31">
        <v>499.66100000000006</v>
      </c>
      <c r="T63" s="31">
        <v>1134.5350000000001</v>
      </c>
      <c r="U63" s="31">
        <v>855.06899999999996</v>
      </c>
      <c r="V63" s="31">
        <v>874.0870000000001</v>
      </c>
      <c r="W63" s="31">
        <v>551.178</v>
      </c>
      <c r="X63" s="31">
        <v>1172.3410000000001</v>
      </c>
      <c r="Y63" s="68">
        <v>265.61599999999999</v>
      </c>
      <c r="Z63" s="31">
        <v>386.815</v>
      </c>
      <c r="AA63" s="31">
        <v>570.16</v>
      </c>
      <c r="AB63" s="31">
        <v>767.52199999999993</v>
      </c>
      <c r="AC63" s="31">
        <v>233.44399999999999</v>
      </c>
      <c r="AD63" s="31">
        <v>457.65199999999999</v>
      </c>
      <c r="AE63" s="31">
        <v>341.334</v>
      </c>
      <c r="AF63" s="31">
        <v>378.69600000000003</v>
      </c>
      <c r="AG63" s="31">
        <v>213.83999999999997</v>
      </c>
      <c r="AH63" s="31">
        <v>470.4</v>
      </c>
      <c r="AI63" s="68">
        <v>472.733</v>
      </c>
      <c r="AJ63" s="31">
        <v>706.15300000000002</v>
      </c>
      <c r="AK63" s="31">
        <v>442.12000000000006</v>
      </c>
      <c r="AL63" s="31">
        <v>537.07899999999995</v>
      </c>
      <c r="AM63" s="31">
        <v>437.63799999999998</v>
      </c>
      <c r="AN63" s="31">
        <v>652.16999999999996</v>
      </c>
      <c r="AO63" s="31">
        <v>212.83200000000002</v>
      </c>
      <c r="AP63" s="31">
        <v>256.90600000000001</v>
      </c>
      <c r="AQ63" s="31">
        <v>536.49199999999996</v>
      </c>
      <c r="AR63" s="31">
        <v>641.80799999999999</v>
      </c>
      <c r="AS63" s="31">
        <v>302.29499999999996</v>
      </c>
      <c r="AT63" s="31">
        <v>440.113</v>
      </c>
      <c r="AU63" s="68">
        <v>230.60400000000001</v>
      </c>
      <c r="AV63" s="31">
        <v>387.64</v>
      </c>
      <c r="AW63" s="31">
        <v>188.27099999999999</v>
      </c>
      <c r="AX63" s="31">
        <v>490.06299999999999</v>
      </c>
      <c r="AY63" s="31">
        <v>209.404</v>
      </c>
      <c r="AZ63" s="31">
        <v>254.57900000000001</v>
      </c>
      <c r="BA63" s="31">
        <v>193.11199999999999</v>
      </c>
      <c r="BB63" s="31">
        <v>274.76000000000005</v>
      </c>
      <c r="BC63" s="31">
        <v>139.88</v>
      </c>
      <c r="BD63" s="31">
        <v>244.11800000000002</v>
      </c>
      <c r="BE63" s="68">
        <v>234.89699999999999</v>
      </c>
      <c r="BF63" s="31">
        <v>296.61499999999995</v>
      </c>
      <c r="BG63" s="31">
        <v>135.27200000000002</v>
      </c>
      <c r="BH63" s="31">
        <v>142.34399999999999</v>
      </c>
      <c r="BI63" s="31">
        <v>72.981000000000009</v>
      </c>
      <c r="BJ63" s="31">
        <v>83.238</v>
      </c>
      <c r="BK63" s="31">
        <v>34.405000000000001</v>
      </c>
      <c r="BL63" s="31">
        <v>70.634</v>
      </c>
      <c r="BM63" s="31">
        <v>142.59899999999999</v>
      </c>
      <c r="BN63" s="31">
        <v>200.65800000000002</v>
      </c>
      <c r="BO63" s="31">
        <v>76.007000000000005</v>
      </c>
      <c r="BP63" s="31">
        <v>145.35399999999998</v>
      </c>
      <c r="BQ63" s="68">
        <v>61.641000000000005</v>
      </c>
      <c r="BR63" s="31">
        <v>142.83199999999999</v>
      </c>
      <c r="BS63" s="31">
        <v>89.471000000000004</v>
      </c>
      <c r="BT63" s="31">
        <v>93.393000000000001</v>
      </c>
      <c r="BU63" s="31">
        <v>55.694000000000003</v>
      </c>
      <c r="BV63" s="31">
        <v>59.251000000000005</v>
      </c>
      <c r="BW63" s="31">
        <v>91.63</v>
      </c>
      <c r="BX63" s="31">
        <v>131.673</v>
      </c>
      <c r="BY63" s="31">
        <v>75.331000000000017</v>
      </c>
      <c r="BZ63" s="31">
        <v>118.029</v>
      </c>
      <c r="CA63" s="31">
        <v>81.67</v>
      </c>
      <c r="CB63" s="31">
        <v>105.657</v>
      </c>
      <c r="CC63" s="68">
        <v>156.602</v>
      </c>
      <c r="CD63" s="31">
        <v>257.64600000000002</v>
      </c>
      <c r="CE63" s="31">
        <v>47.366999999999997</v>
      </c>
      <c r="CF63" s="31">
        <v>37.932999999999993</v>
      </c>
      <c r="CG63" s="31">
        <v>71.97399999999999</v>
      </c>
      <c r="CH63" s="31">
        <v>158.98099999999999</v>
      </c>
      <c r="CI63" s="31">
        <v>61.812999999999995</v>
      </c>
      <c r="CJ63" s="31">
        <v>59.663000000000004</v>
      </c>
      <c r="CK63" s="31">
        <v>120.76600000000001</v>
      </c>
      <c r="CL63" s="31">
        <v>202.17199999999997</v>
      </c>
      <c r="CM63" s="68">
        <f>+CM56+CM62</f>
        <v>106.61400000000002</v>
      </c>
      <c r="CN63" s="31">
        <f>+CN56+CN62</f>
        <v>108.10000000000001</v>
      </c>
      <c r="CO63" s="31">
        <v>107.197</v>
      </c>
      <c r="CP63" s="31">
        <v>113.167</v>
      </c>
      <c r="CQ63" s="31">
        <v>60.887999999999998</v>
      </c>
      <c r="CR63" s="31">
        <v>54.186999999999991</v>
      </c>
      <c r="CS63" s="31">
        <v>89.428999999999988</v>
      </c>
      <c r="CT63" s="31">
        <v>102.50500000000001</v>
      </c>
      <c r="CU63" s="31">
        <v>134.672</v>
      </c>
      <c r="CV63" s="31">
        <v>167.48600000000002</v>
      </c>
      <c r="CW63" s="31">
        <v>34.405000000000001</v>
      </c>
      <c r="CX63" s="31">
        <v>70.634</v>
      </c>
      <c r="CY63" s="68">
        <v>39.555</v>
      </c>
      <c r="CZ63" s="31">
        <v>49.951000000000001</v>
      </c>
      <c r="DA63" s="31">
        <v>54.298000000000002</v>
      </c>
      <c r="DB63" s="31">
        <v>63.165999999999997</v>
      </c>
      <c r="DC63" s="31">
        <v>29.629999999999995</v>
      </c>
      <c r="DD63" s="31">
        <v>52.114000000000004</v>
      </c>
      <c r="DE63" s="31">
        <v>-11.352</v>
      </c>
      <c r="DF63" s="31">
        <v>34.817999999999998</v>
      </c>
      <c r="DG63" s="31">
        <v>24.762</v>
      </c>
      <c r="DH63" s="31">
        <v>27.203000000000003</v>
      </c>
      <c r="DI63" s="31">
        <v>95.887</v>
      </c>
      <c r="DJ63" s="31">
        <v>117.20799999999998</v>
      </c>
      <c r="DK63" s="68">
        <v>24.792999999999999</v>
      </c>
      <c r="DL63" s="31">
        <v>28.123000000000001</v>
      </c>
      <c r="DM63" s="31">
        <v>24.552</v>
      </c>
      <c r="DN63" s="31">
        <v>32.369</v>
      </c>
      <c r="DO63" s="31">
        <v>10.716000000000001</v>
      </c>
      <c r="DP63" s="31">
        <v>35.268999999999998</v>
      </c>
      <c r="DQ63" s="31">
        <v>16.483000000000001</v>
      </c>
      <c r="DR63" s="31">
        <v>26.628999999999998</v>
      </c>
      <c r="DS63" s="31">
        <v>26.535</v>
      </c>
      <c r="DT63" s="31">
        <v>68.305000000000007</v>
      </c>
      <c r="DU63" s="31">
        <v>42.021000000000001</v>
      </c>
      <c r="DV63" s="31">
        <v>126.56</v>
      </c>
      <c r="DW63" s="68">
        <v>8.0449999999999999</v>
      </c>
      <c r="DX63" s="31">
        <v>8.0449999999999999</v>
      </c>
      <c r="DY63" s="31">
        <f>+DY56</f>
        <v>47.80599999999999</v>
      </c>
      <c r="DZ63" s="31">
        <f>+DZ56</f>
        <v>51.956999999999994</v>
      </c>
      <c r="EA63" s="31">
        <v>32.469000000000001</v>
      </c>
      <c r="EB63" s="31">
        <v>44.816000000000003</v>
      </c>
      <c r="EC63" s="31">
        <v>1.9949999999999999</v>
      </c>
      <c r="ED63" s="31">
        <v>3.1690000000000005</v>
      </c>
      <c r="EE63" s="31">
        <v>13.934000000000001</v>
      </c>
      <c r="EF63" s="31">
        <v>14.632999999999999</v>
      </c>
      <c r="EG63" s="31">
        <v>-10.84</v>
      </c>
      <c r="EH63" s="31">
        <v>-6.1479999999999997</v>
      </c>
      <c r="EI63" s="68">
        <v>1.649</v>
      </c>
      <c r="EJ63" s="31">
        <v>5.5179999999999998</v>
      </c>
      <c r="EK63" s="31">
        <v>13.3</v>
      </c>
      <c r="EL63" s="31">
        <v>17.55</v>
      </c>
      <c r="EM63" s="31">
        <v>38.414999999999999</v>
      </c>
      <c r="EN63" s="31">
        <v>38.606000000000002</v>
      </c>
      <c r="EO63" s="31">
        <v>16.422000000000001</v>
      </c>
      <c r="EP63" s="31">
        <v>16.422000000000001</v>
      </c>
      <c r="EQ63" s="31"/>
      <c r="ER63" s="31"/>
      <c r="ES63" s="31">
        <v>0</v>
      </c>
      <c r="ET63" s="31">
        <f>+ET56+ET62</f>
        <v>5</v>
      </c>
      <c r="EU63" s="31">
        <v>10.613</v>
      </c>
      <c r="EV63" s="31">
        <v>11.550999999999998</v>
      </c>
    </row>
    <row r="64" spans="1:158" ht="15.75" thickTop="1">
      <c r="A64" s="25"/>
      <c r="B64" s="37"/>
      <c r="C64" s="37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70"/>
      <c r="P64" s="36"/>
      <c r="Q64" s="36"/>
      <c r="R64" s="36"/>
      <c r="S64" s="36"/>
      <c r="T64" s="36"/>
      <c r="U64" s="36"/>
      <c r="V64" s="36"/>
      <c r="W64" s="36"/>
      <c r="X64" s="36"/>
      <c r="Y64" s="70"/>
      <c r="Z64" s="36"/>
      <c r="AA64" s="36"/>
      <c r="AB64" s="36"/>
      <c r="AC64" s="36"/>
      <c r="AD64" s="36"/>
      <c r="AE64" s="36"/>
      <c r="AF64" s="36"/>
      <c r="AG64" s="36"/>
      <c r="AH64" s="36"/>
      <c r="AI64" s="70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70"/>
      <c r="AV64" s="36"/>
      <c r="AW64" s="36"/>
      <c r="AX64" s="36"/>
      <c r="AY64" s="36"/>
      <c r="AZ64" s="36"/>
      <c r="BA64" s="36"/>
      <c r="BB64" s="36"/>
      <c r="BC64" s="36"/>
      <c r="BD64" s="36"/>
      <c r="BE64" s="70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70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70"/>
      <c r="CD64" s="36"/>
      <c r="CE64" s="36"/>
      <c r="CF64" s="36"/>
      <c r="CG64" s="36"/>
      <c r="CH64" s="36"/>
      <c r="CI64" s="36"/>
      <c r="CJ64" s="36"/>
      <c r="CK64" s="36"/>
      <c r="CL64" s="36"/>
      <c r="CM64" s="70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70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70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70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70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</row>
    <row r="65" spans="1:152">
      <c r="A65" s="9" t="s">
        <v>118</v>
      </c>
      <c r="B65" s="34"/>
      <c r="C65" s="34"/>
      <c r="D65" s="33"/>
      <c r="E65" s="33"/>
      <c r="F65" s="33"/>
      <c r="G65" s="33"/>
      <c r="H65" s="33"/>
      <c r="I65" s="33"/>
      <c r="J65" s="33"/>
      <c r="K65" s="33"/>
      <c r="L65" s="33"/>
      <c r="M65" s="53"/>
      <c r="N65" s="53"/>
      <c r="O65" s="69"/>
      <c r="P65" s="33"/>
      <c r="Q65" s="33"/>
      <c r="R65" s="33"/>
      <c r="S65" s="33"/>
      <c r="T65" s="33"/>
      <c r="U65" s="33"/>
      <c r="V65" s="33"/>
      <c r="W65" s="33"/>
      <c r="X65" s="33"/>
      <c r="Y65" s="69"/>
      <c r="Z65" s="33"/>
      <c r="AA65" s="33"/>
      <c r="AB65" s="33"/>
      <c r="AC65" s="33"/>
      <c r="AD65" s="33"/>
      <c r="AE65" s="33"/>
      <c r="AF65" s="33"/>
      <c r="AG65" s="33"/>
      <c r="AH65" s="33"/>
      <c r="AI65" s="69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69"/>
      <c r="AV65" s="33"/>
      <c r="AW65" s="33"/>
      <c r="AX65" s="33"/>
      <c r="AY65" s="33"/>
      <c r="AZ65" s="33"/>
      <c r="BA65" s="33"/>
      <c r="BB65" s="33"/>
      <c r="BC65" s="33"/>
      <c r="BD65" s="33"/>
      <c r="BE65" s="69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69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69"/>
      <c r="CD65" s="33"/>
      <c r="CE65" s="33"/>
      <c r="CF65" s="33"/>
      <c r="CG65" s="33"/>
      <c r="CH65" s="33"/>
      <c r="CI65" s="33"/>
      <c r="CJ65" s="33"/>
      <c r="CK65" s="33"/>
      <c r="CL65" s="33"/>
      <c r="CM65" s="69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69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69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69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69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</row>
    <row r="66" spans="1:152">
      <c r="A66" s="10" t="s">
        <v>119</v>
      </c>
      <c r="B66" s="12">
        <v>-44300.998999999982</v>
      </c>
      <c r="C66" s="12">
        <v>-88252.317000000039</v>
      </c>
      <c r="D66" s="4"/>
      <c r="E66" s="4">
        <v>-18718</v>
      </c>
      <c r="F66" s="4">
        <v>-49898.116999999998</v>
      </c>
      <c r="G66" s="4">
        <v>-3229</v>
      </c>
      <c r="H66" s="4">
        <v>-3709</v>
      </c>
      <c r="I66" s="4">
        <v>-4003.5</v>
      </c>
      <c r="J66" s="4">
        <v>-5020.5</v>
      </c>
      <c r="K66" s="4">
        <v>-1692.5</v>
      </c>
      <c r="L66" s="4">
        <v>-4318.3999999999996</v>
      </c>
      <c r="M66" s="4">
        <v>-1800</v>
      </c>
      <c r="N66" s="4">
        <v>-5250</v>
      </c>
      <c r="O66" s="62">
        <v>-1815</v>
      </c>
      <c r="P66" s="4">
        <v>-1875</v>
      </c>
      <c r="Q66" s="4">
        <v>-1325</v>
      </c>
      <c r="R66" s="4">
        <v>-1595</v>
      </c>
      <c r="S66" s="4">
        <v>-1087.5</v>
      </c>
      <c r="T66" s="4">
        <v>-1552.2</v>
      </c>
      <c r="U66" s="4">
        <v>-811.23500000000001</v>
      </c>
      <c r="V66" s="4">
        <v>-934.48500000000001</v>
      </c>
      <c r="W66" s="4">
        <v>-233.7</v>
      </c>
      <c r="X66" s="4">
        <v>-801.1</v>
      </c>
      <c r="Y66" s="62">
        <v>-242.5</v>
      </c>
      <c r="Z66" s="4">
        <v>-442.5</v>
      </c>
      <c r="AA66" s="4">
        <v>-446.5</v>
      </c>
      <c r="AB66" s="4">
        <v>-767.5</v>
      </c>
      <c r="AC66" s="4">
        <v>-514.1</v>
      </c>
      <c r="AD66" s="4">
        <v>-571.6</v>
      </c>
      <c r="AE66" s="4">
        <v>-558</v>
      </c>
      <c r="AF66" s="4">
        <v>-564</v>
      </c>
      <c r="AG66" s="4">
        <v>-771.8</v>
      </c>
      <c r="AH66" s="4">
        <v>-850</v>
      </c>
      <c r="AI66" s="62">
        <v>-170.21</v>
      </c>
      <c r="AJ66" s="4">
        <v>-297.72199999999998</v>
      </c>
      <c r="AK66" s="4">
        <v>-778.6</v>
      </c>
      <c r="AL66" s="4">
        <v>-1028.2</v>
      </c>
      <c r="AM66" s="4">
        <v>-523</v>
      </c>
      <c r="AN66" s="4">
        <v>-712.56299999999999</v>
      </c>
      <c r="AO66" s="4">
        <v>-331.6</v>
      </c>
      <c r="AP66" s="4">
        <v>-374.6</v>
      </c>
      <c r="AQ66" s="4">
        <v>-600</v>
      </c>
      <c r="AR66" s="4">
        <v>-800</v>
      </c>
      <c r="AS66" s="4">
        <v>-204.2</v>
      </c>
      <c r="AT66" s="4">
        <v>-315.7</v>
      </c>
      <c r="AU66" s="62">
        <v>-371.75</v>
      </c>
      <c r="AV66" s="4">
        <v>-620.25</v>
      </c>
      <c r="AW66" s="4">
        <v>-138.30699999999999</v>
      </c>
      <c r="AX66" s="4">
        <v>-255.30699999999999</v>
      </c>
      <c r="AY66" s="4">
        <v>-375</v>
      </c>
      <c r="AZ66" s="4">
        <v>-384</v>
      </c>
      <c r="BA66" s="4">
        <v>-87.3</v>
      </c>
      <c r="BB66" s="4">
        <v>-173.3</v>
      </c>
      <c r="BC66" s="4">
        <v>-244.5</v>
      </c>
      <c r="BD66" s="4">
        <v>-333.9</v>
      </c>
      <c r="BE66" s="62">
        <v>-166</v>
      </c>
      <c r="BF66" s="4">
        <v>-302.334</v>
      </c>
      <c r="BG66" s="4">
        <v>-135.5</v>
      </c>
      <c r="BH66" s="4">
        <v>-170.5</v>
      </c>
      <c r="BI66" s="4">
        <v>-121.559</v>
      </c>
      <c r="BJ66" s="4">
        <v>-241.559</v>
      </c>
      <c r="BK66" s="4">
        <v>-105</v>
      </c>
      <c r="BL66" s="4">
        <v>-198.5</v>
      </c>
      <c r="BM66" s="4">
        <v>-135</v>
      </c>
      <c r="BN66" s="4">
        <v>-164.16</v>
      </c>
      <c r="BO66" s="4">
        <v>-153.6</v>
      </c>
      <c r="BP66" s="4">
        <v>-183.88</v>
      </c>
      <c r="BQ66" s="62">
        <v>-220</v>
      </c>
      <c r="BR66" s="4">
        <v>-319.08</v>
      </c>
      <c r="BS66" s="4">
        <v>-103.75</v>
      </c>
      <c r="BT66" s="4">
        <v>-134.75</v>
      </c>
      <c r="BU66" s="4">
        <v>-34.04</v>
      </c>
      <c r="BV66" s="4">
        <v>-39.04</v>
      </c>
      <c r="BW66" s="4">
        <v>-133.9</v>
      </c>
      <c r="BX66" s="4">
        <v>-153.9</v>
      </c>
      <c r="BY66" s="4">
        <v>-85.9</v>
      </c>
      <c r="BZ66" s="4">
        <v>-114.1</v>
      </c>
      <c r="CA66" s="4">
        <v>-79.239000000000004</v>
      </c>
      <c r="CB66" s="4">
        <v>-99.864999999999995</v>
      </c>
      <c r="CC66" s="62">
        <v>-26</v>
      </c>
      <c r="CD66" s="4">
        <v>-195.45400000000001</v>
      </c>
      <c r="CE66" s="4">
        <v>-428.6</v>
      </c>
      <c r="CF66" s="4">
        <v>-488.202</v>
      </c>
      <c r="CG66" s="4">
        <v>-47.45</v>
      </c>
      <c r="CH66" s="4">
        <v>-100</v>
      </c>
      <c r="CI66" s="4">
        <v>-16.47</v>
      </c>
      <c r="CJ66" s="4">
        <v>-102.47</v>
      </c>
      <c r="CK66" s="4">
        <v>-95</v>
      </c>
      <c r="CL66" s="4">
        <v>-104.8</v>
      </c>
      <c r="CM66" s="62">
        <v>0</v>
      </c>
      <c r="CN66" s="4">
        <v>0</v>
      </c>
      <c r="CO66" s="4">
        <v>-121.1</v>
      </c>
      <c r="CP66" s="4">
        <v>-121.1</v>
      </c>
      <c r="CQ66" s="4">
        <v>-40.5</v>
      </c>
      <c r="CR66" s="4">
        <v>-40.5</v>
      </c>
      <c r="CS66" s="4">
        <v>-69.75</v>
      </c>
      <c r="CT66" s="4">
        <v>-243.6</v>
      </c>
      <c r="CU66" s="4">
        <v>-234.21899999999999</v>
      </c>
      <c r="CV66" s="4">
        <v>-247.21899999999999</v>
      </c>
      <c r="CW66" s="4">
        <v>-105</v>
      </c>
      <c r="CX66" s="4">
        <v>-198.5</v>
      </c>
      <c r="CY66" s="62">
        <v>-115.5</v>
      </c>
      <c r="CZ66" s="4">
        <v>-160.566</v>
      </c>
      <c r="DA66" s="4">
        <v>-65.75</v>
      </c>
      <c r="DB66" s="4">
        <v>-89.75</v>
      </c>
      <c r="DC66" s="4">
        <v>-16</v>
      </c>
      <c r="DD66" s="4">
        <v>-57.6</v>
      </c>
      <c r="DE66" s="4">
        <v>-47.1</v>
      </c>
      <c r="DF66" s="4">
        <v>-69.099999999999994</v>
      </c>
      <c r="DG66" s="4">
        <v>-48.5</v>
      </c>
      <c r="DH66" s="4">
        <v>-78.5</v>
      </c>
      <c r="DI66" s="4">
        <v>-61.4</v>
      </c>
      <c r="DJ66" s="4">
        <v>-78.150000000000006</v>
      </c>
      <c r="DK66" s="62">
        <v>-19.484999999999999</v>
      </c>
      <c r="DL66" s="4">
        <v>-32.534999999999997</v>
      </c>
      <c r="DM66" s="4">
        <v>-18.100000000000001</v>
      </c>
      <c r="DN66" s="4">
        <v>-53.1</v>
      </c>
      <c r="DO66" s="4">
        <v>-45.115000000000002</v>
      </c>
      <c r="DP66" s="4">
        <v>-62.701000000000001</v>
      </c>
      <c r="DQ66" s="4">
        <v>-25.2</v>
      </c>
      <c r="DR66" s="4">
        <v>-28.788</v>
      </c>
      <c r="DS66" s="4">
        <v>-11</v>
      </c>
      <c r="DT66" s="4">
        <v>-16</v>
      </c>
      <c r="DU66" s="4">
        <v>0</v>
      </c>
      <c r="DV66" s="4">
        <v>-20</v>
      </c>
      <c r="DW66" s="62">
        <v>-5</v>
      </c>
      <c r="DX66" s="4">
        <v>-5</v>
      </c>
      <c r="DY66" s="4">
        <v>0</v>
      </c>
      <c r="DZ66" s="4">
        <v>0</v>
      </c>
      <c r="EA66" s="4">
        <v>-16.64</v>
      </c>
      <c r="EB66" s="4">
        <v>-3.24</v>
      </c>
      <c r="EC66" s="4">
        <v>0</v>
      </c>
      <c r="ED66" s="4">
        <v>0</v>
      </c>
      <c r="EE66" s="4">
        <v>-4.5</v>
      </c>
      <c r="EF66" s="4">
        <v>-17.5</v>
      </c>
      <c r="EG66" s="4">
        <v>-15.73</v>
      </c>
      <c r="EH66" s="4">
        <v>-15.73</v>
      </c>
      <c r="EI66" s="62">
        <v>0</v>
      </c>
      <c r="EJ66" s="4">
        <v>0</v>
      </c>
      <c r="EK66" s="4">
        <v>-9.1</v>
      </c>
      <c r="EL66" s="4">
        <v>-9.1</v>
      </c>
      <c r="EM66" s="4">
        <v>-45</v>
      </c>
      <c r="EN66" s="4">
        <v>-45</v>
      </c>
      <c r="EO66" s="4">
        <v>0</v>
      </c>
      <c r="EP66" s="4">
        <v>0</v>
      </c>
      <c r="EQ66" s="4"/>
      <c r="ER66" s="4"/>
      <c r="ES66" s="4">
        <v>0</v>
      </c>
      <c r="ET66" s="4">
        <v>0</v>
      </c>
      <c r="EU66" s="4">
        <v>-1.5</v>
      </c>
      <c r="EV66" s="4">
        <v>-1.5</v>
      </c>
    </row>
    <row r="67" spans="1:152">
      <c r="A67" s="10" t="s">
        <v>120</v>
      </c>
      <c r="B67" s="12">
        <v>3664.1280000000006</v>
      </c>
      <c r="C67" s="12">
        <v>4314.3370000000004</v>
      </c>
      <c r="D67" s="4"/>
      <c r="E67" s="4">
        <v>831.72400000000005</v>
      </c>
      <c r="F67" s="4">
        <v>1116.223</v>
      </c>
      <c r="G67" s="4">
        <v>0</v>
      </c>
      <c r="H67" s="4">
        <v>0</v>
      </c>
      <c r="I67" s="4">
        <v>2270</v>
      </c>
      <c r="J67" s="4">
        <v>2450</v>
      </c>
      <c r="K67" s="4">
        <v>0</v>
      </c>
      <c r="L67" s="4">
        <v>0</v>
      </c>
      <c r="M67" s="4">
        <v>0</v>
      </c>
      <c r="N67" s="4">
        <v>0</v>
      </c>
      <c r="O67" s="62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98.144000000000005</v>
      </c>
      <c r="V67" s="4">
        <v>98.144000000000005</v>
      </c>
      <c r="W67" s="4">
        <v>0</v>
      </c>
      <c r="X67" s="4">
        <v>7</v>
      </c>
      <c r="Y67" s="62">
        <v>0</v>
      </c>
      <c r="Z67" s="4">
        <v>0</v>
      </c>
      <c r="AA67" s="4">
        <v>0</v>
      </c>
      <c r="AB67" s="4">
        <v>0</v>
      </c>
      <c r="AC67" s="4">
        <v>21</v>
      </c>
      <c r="AD67" s="4">
        <v>51</v>
      </c>
      <c r="AE67" s="4">
        <v>60</v>
      </c>
      <c r="AF67" s="4">
        <v>60</v>
      </c>
      <c r="AG67" s="4">
        <v>0</v>
      </c>
      <c r="AH67" s="4">
        <v>0</v>
      </c>
      <c r="AI67" s="62">
        <v>0</v>
      </c>
      <c r="AJ67" s="4">
        <v>35.21</v>
      </c>
      <c r="AK67" s="4">
        <v>0</v>
      </c>
      <c r="AL67" s="4">
        <v>0</v>
      </c>
      <c r="AM67" s="4">
        <v>0</v>
      </c>
      <c r="AN67" s="4">
        <v>61</v>
      </c>
      <c r="AO67" s="4">
        <v>55.28</v>
      </c>
      <c r="AP67" s="4">
        <v>55.28</v>
      </c>
      <c r="AQ67" s="4">
        <v>0</v>
      </c>
      <c r="AR67" s="4">
        <v>0</v>
      </c>
      <c r="AS67" s="4">
        <v>0</v>
      </c>
      <c r="AT67" s="4">
        <v>0</v>
      </c>
      <c r="AU67" s="62">
        <v>35.72</v>
      </c>
      <c r="AV67" s="4">
        <v>35.72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62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62">
        <v>0</v>
      </c>
      <c r="BR67" s="4">
        <v>0</v>
      </c>
      <c r="BS67" s="4">
        <v>0</v>
      </c>
      <c r="BT67" s="4">
        <v>0</v>
      </c>
      <c r="BU67" s="4">
        <v>13.26</v>
      </c>
      <c r="BV67" s="4">
        <v>13.26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>
        <v>10</v>
      </c>
      <c r="CC67" s="62">
        <v>0</v>
      </c>
      <c r="CD67" s="4">
        <v>0</v>
      </c>
      <c r="CE67" s="4">
        <v>215</v>
      </c>
      <c r="CF67" s="4">
        <v>215</v>
      </c>
      <c r="CG67" s="4">
        <v>0</v>
      </c>
      <c r="CH67" s="4">
        <v>0</v>
      </c>
      <c r="CI67" s="4">
        <v>0</v>
      </c>
      <c r="CJ67" s="4">
        <v>0</v>
      </c>
      <c r="CK67" s="4">
        <v>0</v>
      </c>
      <c r="CL67" s="4">
        <v>0</v>
      </c>
      <c r="CM67" s="62">
        <v>0</v>
      </c>
      <c r="CN67" s="4">
        <v>0</v>
      </c>
      <c r="CO67" s="4">
        <v>0</v>
      </c>
      <c r="CP67" s="4">
        <v>0</v>
      </c>
      <c r="CQ67" s="4">
        <v>0</v>
      </c>
      <c r="CR67" s="4">
        <v>0</v>
      </c>
      <c r="CS67" s="4">
        <v>0</v>
      </c>
      <c r="CT67" s="4">
        <v>0</v>
      </c>
      <c r="CU67" s="4">
        <v>0</v>
      </c>
      <c r="CV67" s="4">
        <v>0</v>
      </c>
      <c r="CW67" s="4">
        <v>0</v>
      </c>
      <c r="CX67" s="4">
        <v>0</v>
      </c>
      <c r="CY67" s="62">
        <v>0</v>
      </c>
      <c r="CZ67" s="4">
        <v>25</v>
      </c>
      <c r="DA67" s="4">
        <v>4</v>
      </c>
      <c r="DB67" s="4">
        <v>4</v>
      </c>
      <c r="DC67" s="4">
        <v>60</v>
      </c>
      <c r="DD67" s="4">
        <v>60</v>
      </c>
      <c r="DE67" s="4"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62">
        <v>0</v>
      </c>
      <c r="DL67" s="4">
        <v>0</v>
      </c>
      <c r="DM67" s="4">
        <v>0</v>
      </c>
      <c r="DN67" s="4">
        <v>17.5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v>0</v>
      </c>
      <c r="DU67" s="4">
        <v>0</v>
      </c>
      <c r="DV67" s="4">
        <v>0</v>
      </c>
      <c r="DW67" s="62">
        <v>0</v>
      </c>
      <c r="DX67" s="4">
        <v>0</v>
      </c>
      <c r="DY67" s="4">
        <v>0</v>
      </c>
      <c r="DZ67" s="4">
        <v>0</v>
      </c>
      <c r="EA67" s="4">
        <v>0</v>
      </c>
      <c r="EB67" s="4">
        <v>0</v>
      </c>
      <c r="EC67" s="4">
        <v>0</v>
      </c>
      <c r="ED67" s="4">
        <v>0</v>
      </c>
      <c r="EE67" s="4">
        <v>0</v>
      </c>
      <c r="EF67" s="4">
        <v>0</v>
      </c>
      <c r="EG67" s="4">
        <v>0</v>
      </c>
      <c r="EH67" s="4">
        <v>0</v>
      </c>
      <c r="EI67" s="62">
        <v>0</v>
      </c>
      <c r="EJ67" s="4">
        <v>0</v>
      </c>
      <c r="EK67" s="4">
        <v>0</v>
      </c>
      <c r="EL67" s="4">
        <v>0</v>
      </c>
      <c r="EM67" s="4">
        <v>0</v>
      </c>
      <c r="EN67" s="4">
        <v>0</v>
      </c>
      <c r="EO67" s="4">
        <v>0</v>
      </c>
      <c r="EP67" s="4">
        <v>0</v>
      </c>
      <c r="EQ67" s="4"/>
      <c r="ER67" s="4"/>
      <c r="ES67" s="4">
        <v>0</v>
      </c>
      <c r="ET67" s="4">
        <v>0</v>
      </c>
      <c r="EU67" s="4">
        <v>0</v>
      </c>
      <c r="EV67" s="4">
        <v>0</v>
      </c>
    </row>
    <row r="68" spans="1:152">
      <c r="A68" s="10" t="s">
        <v>121</v>
      </c>
      <c r="B68" s="12">
        <v>-1071.3180000000002</v>
      </c>
      <c r="C68" s="12">
        <v>-363.81800000000004</v>
      </c>
      <c r="D68" s="4"/>
      <c r="E68" s="4">
        <v>-904.50099999999998</v>
      </c>
      <c r="F68" s="4">
        <v>-166.501</v>
      </c>
      <c r="G68" s="4">
        <v>-106.5</v>
      </c>
      <c r="H68" s="4">
        <v>-55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62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-12.08</v>
      </c>
      <c r="V68" s="4">
        <v>-12.08</v>
      </c>
      <c r="W68" s="4">
        <v>0</v>
      </c>
      <c r="X68" s="4">
        <v>0</v>
      </c>
      <c r="Y68" s="62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62">
        <v>-7</v>
      </c>
      <c r="AJ68" s="4">
        <v>-7</v>
      </c>
      <c r="AK68" s="4">
        <v>0</v>
      </c>
      <c r="AL68" s="4">
        <v>0</v>
      </c>
      <c r="AM68" s="4">
        <v>0</v>
      </c>
      <c r="AN68" s="4">
        <v>-82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62">
        <v>-18.5</v>
      </c>
      <c r="AV68" s="4">
        <v>-18.5</v>
      </c>
      <c r="AW68" s="4">
        <v>-12</v>
      </c>
      <c r="AX68" s="4">
        <v>-12</v>
      </c>
      <c r="AY68" s="4">
        <v>-20</v>
      </c>
      <c r="AZ68" s="4">
        <v>-20</v>
      </c>
      <c r="BA68" s="4">
        <v>0</v>
      </c>
      <c r="BB68" s="4">
        <v>0</v>
      </c>
      <c r="BC68" s="4">
        <v>-11</v>
      </c>
      <c r="BD68" s="4">
        <v>-11</v>
      </c>
      <c r="BE68" s="62">
        <v>-11</v>
      </c>
      <c r="BF68" s="4">
        <v>-11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62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-2.8</v>
      </c>
      <c r="BZ68" s="4">
        <v>-2.8</v>
      </c>
      <c r="CA68" s="4">
        <v>0</v>
      </c>
      <c r="CB68" s="4">
        <v>0</v>
      </c>
      <c r="CC68" s="62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-25</v>
      </c>
      <c r="CJ68" s="4">
        <v>-25</v>
      </c>
      <c r="CK68" s="4">
        <v>0</v>
      </c>
      <c r="CL68" s="4">
        <v>0</v>
      </c>
      <c r="CM68" s="62">
        <v>0</v>
      </c>
      <c r="CN68" s="4">
        <v>0</v>
      </c>
      <c r="CO68" s="4">
        <v>0</v>
      </c>
      <c r="CP68" s="4">
        <v>0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v>0</v>
      </c>
      <c r="CW68" s="4">
        <v>0</v>
      </c>
      <c r="CX68" s="4">
        <v>0</v>
      </c>
      <c r="CY68" s="62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60</v>
      </c>
      <c r="DF68" s="4">
        <v>60</v>
      </c>
      <c r="DG68" s="4">
        <v>0</v>
      </c>
      <c r="DH68" s="4">
        <v>0</v>
      </c>
      <c r="DI68" s="4">
        <v>0</v>
      </c>
      <c r="DJ68" s="4">
        <v>0</v>
      </c>
      <c r="DK68" s="62">
        <v>0</v>
      </c>
      <c r="DL68" s="4">
        <v>0</v>
      </c>
      <c r="DM68" s="4">
        <v>0</v>
      </c>
      <c r="DN68" s="4">
        <v>0</v>
      </c>
      <c r="DO68" s="4">
        <v>0</v>
      </c>
      <c r="DP68" s="4">
        <v>0</v>
      </c>
      <c r="DQ68" s="4">
        <v>-0.93700000000000006</v>
      </c>
      <c r="DR68" s="4">
        <v>-0.93700000000000006</v>
      </c>
      <c r="DS68" s="4">
        <v>0</v>
      </c>
      <c r="DT68" s="4">
        <v>0</v>
      </c>
      <c r="DU68" s="4">
        <v>0</v>
      </c>
      <c r="DV68" s="4">
        <v>0</v>
      </c>
      <c r="DW68" s="62">
        <v>0</v>
      </c>
      <c r="DX68" s="4">
        <v>0</v>
      </c>
      <c r="DY68" s="4">
        <v>0</v>
      </c>
      <c r="DZ68" s="4">
        <v>0</v>
      </c>
      <c r="EA68" s="4">
        <v>0</v>
      </c>
      <c r="EB68" s="4">
        <v>0</v>
      </c>
      <c r="EC68" s="4">
        <v>0</v>
      </c>
      <c r="ED68" s="4">
        <v>0</v>
      </c>
      <c r="EE68" s="4">
        <v>0</v>
      </c>
      <c r="EF68" s="4">
        <v>0</v>
      </c>
      <c r="EG68" s="4">
        <v>0</v>
      </c>
      <c r="EH68" s="4">
        <v>0</v>
      </c>
      <c r="EI68" s="62">
        <v>0</v>
      </c>
      <c r="EJ68" s="4">
        <v>0</v>
      </c>
      <c r="EK68" s="4">
        <v>0</v>
      </c>
      <c r="EL68" s="4">
        <v>0</v>
      </c>
      <c r="EM68" s="4">
        <v>0</v>
      </c>
      <c r="EN68" s="4">
        <v>0</v>
      </c>
      <c r="EO68" s="4">
        <v>0</v>
      </c>
      <c r="EP68" s="4">
        <v>0</v>
      </c>
      <c r="EQ68" s="4"/>
      <c r="ER68" s="4"/>
      <c r="ES68" s="4">
        <v>0</v>
      </c>
      <c r="ET68" s="4">
        <v>0</v>
      </c>
      <c r="EU68" s="4">
        <v>0</v>
      </c>
      <c r="EV68" s="4">
        <v>0</v>
      </c>
    </row>
    <row r="69" spans="1:152">
      <c r="A69" s="10" t="s">
        <v>122</v>
      </c>
      <c r="B69" s="12">
        <v>3602.4790000000003</v>
      </c>
      <c r="C69" s="12">
        <v>6847.9719999999998</v>
      </c>
      <c r="D69" s="4"/>
      <c r="E69" s="4">
        <v>1364.328</v>
      </c>
      <c r="F69" s="4">
        <v>4540.2430000000004</v>
      </c>
      <c r="G69" s="4">
        <v>2224.056</v>
      </c>
      <c r="H69" s="4">
        <v>2224.056</v>
      </c>
      <c r="I69" s="4">
        <v>0</v>
      </c>
      <c r="J69" s="4">
        <v>1.2E-2</v>
      </c>
      <c r="K69" s="4">
        <v>0</v>
      </c>
      <c r="L69" s="4">
        <v>2.1949999999999998</v>
      </c>
      <c r="M69" s="4">
        <v>0.41599999999999998</v>
      </c>
      <c r="N69" s="4">
        <v>0.41599999999999998</v>
      </c>
      <c r="O69" s="62">
        <v>0</v>
      </c>
      <c r="P69" s="4">
        <v>16.437000000000001</v>
      </c>
      <c r="Q69" s="4">
        <v>36.54</v>
      </c>
      <c r="R69" s="4">
        <v>53.234999999999999</v>
      </c>
      <c r="S69" s="4">
        <v>-70.831999999999994</v>
      </c>
      <c r="T69" s="4">
        <v>0.20100000000000001</v>
      </c>
      <c r="U69" s="4">
        <v>85.626000000000005</v>
      </c>
      <c r="V69" s="4">
        <v>85.626000000000005</v>
      </c>
      <c r="W69" s="4">
        <v>14.436</v>
      </c>
      <c r="X69" s="4">
        <v>14.436</v>
      </c>
      <c r="Y69" s="62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11.712</v>
      </c>
      <c r="AF69" s="4">
        <v>22.302</v>
      </c>
      <c r="AG69" s="4">
        <v>38.680999999999997</v>
      </c>
      <c r="AH69" s="4">
        <v>0.55000000000000004</v>
      </c>
      <c r="AI69" s="62">
        <v>10.366</v>
      </c>
      <c r="AJ69" s="4">
        <v>23.032</v>
      </c>
      <c r="AK69" s="4">
        <v>7.9349999999999996</v>
      </c>
      <c r="AL69" s="4">
        <v>7.9349999999999996</v>
      </c>
      <c r="AM69" s="4">
        <v>0</v>
      </c>
      <c r="AN69" s="4">
        <v>1.5740000000000001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62">
        <v>0.95499999999999996</v>
      </c>
      <c r="AV69" s="4">
        <v>0.95499999999999996</v>
      </c>
      <c r="AW69" s="4">
        <v>-161.02500000000001</v>
      </c>
      <c r="AX69" s="4">
        <v>-161.02500000000001</v>
      </c>
      <c r="AY69" s="4">
        <v>0</v>
      </c>
      <c r="AZ69" s="4">
        <v>0</v>
      </c>
      <c r="BA69" s="4">
        <v>1.7999999999999999E-2</v>
      </c>
      <c r="BB69" s="4">
        <v>1.7999999999999999E-2</v>
      </c>
      <c r="BC69" s="4">
        <v>0</v>
      </c>
      <c r="BD69" s="4">
        <v>0</v>
      </c>
      <c r="BE69" s="62">
        <v>2.37</v>
      </c>
      <c r="BF69" s="4">
        <v>2.37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v>0</v>
      </c>
      <c r="BQ69" s="62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32.954999999999998</v>
      </c>
      <c r="BX69" s="4">
        <v>0</v>
      </c>
      <c r="BY69" s="4">
        <v>0</v>
      </c>
      <c r="BZ69" s="4">
        <v>0</v>
      </c>
      <c r="CA69" s="4">
        <v>0</v>
      </c>
      <c r="CB69" s="4">
        <v>0</v>
      </c>
      <c r="CC69" s="62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0</v>
      </c>
      <c r="CK69" s="4">
        <v>0</v>
      </c>
      <c r="CL69" s="4">
        <v>0</v>
      </c>
      <c r="CM69" s="62">
        <v>3.0960000000000001</v>
      </c>
      <c r="CN69" s="4">
        <v>3.0960000000000001</v>
      </c>
      <c r="CO69" s="4">
        <v>0</v>
      </c>
      <c r="CP69" s="4">
        <v>0</v>
      </c>
      <c r="CQ69" s="4">
        <v>-9.4619999999999997</v>
      </c>
      <c r="CR69" s="4">
        <v>0</v>
      </c>
      <c r="CS69" s="4">
        <v>0</v>
      </c>
      <c r="CT69" s="4">
        <v>0</v>
      </c>
      <c r="CU69" s="4">
        <v>0</v>
      </c>
      <c r="CV69" s="4">
        <v>0</v>
      </c>
      <c r="CW69" s="4">
        <v>0</v>
      </c>
      <c r="CX69" s="4">
        <v>0</v>
      </c>
      <c r="CY69" s="62">
        <v>0.32600000000000001</v>
      </c>
      <c r="CZ69" s="4">
        <v>0.32600000000000001</v>
      </c>
      <c r="DA69" s="4">
        <v>0</v>
      </c>
      <c r="DB69" s="4">
        <v>0</v>
      </c>
      <c r="DC69" s="4">
        <v>0</v>
      </c>
      <c r="DD69" s="4">
        <v>0</v>
      </c>
      <c r="DE69" s="4">
        <v>0</v>
      </c>
      <c r="DF69" s="4">
        <v>0</v>
      </c>
      <c r="DG69" s="4">
        <v>0</v>
      </c>
      <c r="DH69" s="4">
        <v>0</v>
      </c>
      <c r="DI69" s="4">
        <v>0</v>
      </c>
      <c r="DJ69" s="4">
        <v>0</v>
      </c>
      <c r="DK69" s="62">
        <v>0</v>
      </c>
      <c r="DL69" s="4">
        <v>0</v>
      </c>
      <c r="DM69" s="4">
        <v>8</v>
      </c>
      <c r="DN69" s="4">
        <v>8</v>
      </c>
      <c r="DO69" s="4">
        <v>0</v>
      </c>
      <c r="DP69" s="4">
        <v>0</v>
      </c>
      <c r="DQ69" s="4">
        <v>1.982</v>
      </c>
      <c r="DR69" s="4">
        <v>1.982</v>
      </c>
      <c r="DS69" s="4">
        <v>0</v>
      </c>
      <c r="DT69" s="4">
        <v>0</v>
      </c>
      <c r="DU69" s="4">
        <v>0</v>
      </c>
      <c r="DV69" s="4">
        <v>0</v>
      </c>
      <c r="DW69" s="62">
        <v>0</v>
      </c>
      <c r="DX69" s="4">
        <v>0</v>
      </c>
      <c r="DY69" s="4">
        <v>0</v>
      </c>
      <c r="DZ69" s="4">
        <v>0</v>
      </c>
      <c r="EA69" s="4">
        <v>0</v>
      </c>
      <c r="EB69" s="4">
        <v>0</v>
      </c>
      <c r="EC69" s="4">
        <v>0</v>
      </c>
      <c r="ED69" s="4">
        <v>0</v>
      </c>
      <c r="EE69" s="4">
        <v>0</v>
      </c>
      <c r="EF69" s="4">
        <v>0</v>
      </c>
      <c r="EG69" s="4">
        <v>0</v>
      </c>
      <c r="EH69" s="4">
        <v>0</v>
      </c>
      <c r="EI69" s="62">
        <v>0</v>
      </c>
      <c r="EJ69" s="4">
        <v>0</v>
      </c>
      <c r="EK69" s="4">
        <v>0</v>
      </c>
      <c r="EL69" s="4">
        <v>0</v>
      </c>
      <c r="EM69" s="4">
        <v>0</v>
      </c>
      <c r="EN69" s="4">
        <v>0</v>
      </c>
      <c r="EO69" s="4">
        <v>0</v>
      </c>
      <c r="EP69" s="4">
        <v>0</v>
      </c>
      <c r="EQ69" s="4"/>
      <c r="ER69" s="4"/>
      <c r="ES69" s="4">
        <v>0</v>
      </c>
      <c r="ET69" s="4">
        <v>0</v>
      </c>
      <c r="EU69" s="4">
        <v>0</v>
      </c>
      <c r="EV69" s="4">
        <v>0</v>
      </c>
    </row>
    <row r="70" spans="1:152">
      <c r="A70" s="10" t="s">
        <v>123</v>
      </c>
      <c r="B70" s="12">
        <v>438.13699999999994</v>
      </c>
      <c r="C70" s="12">
        <v>128.27000000000001</v>
      </c>
      <c r="D70" s="4"/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3.423</v>
      </c>
      <c r="L70" s="4">
        <v>0</v>
      </c>
      <c r="M70" s="4">
        <v>-200</v>
      </c>
      <c r="N70" s="4">
        <v>0</v>
      </c>
      <c r="O70" s="62">
        <v>462.75</v>
      </c>
      <c r="P70" s="4">
        <v>0</v>
      </c>
      <c r="Q70" s="4">
        <v>19.712</v>
      </c>
      <c r="R70" s="4">
        <v>0</v>
      </c>
      <c r="S70" s="4">
        <v>79.543999999999997</v>
      </c>
      <c r="T70" s="4">
        <v>0</v>
      </c>
      <c r="U70" s="4">
        <v>0</v>
      </c>
      <c r="V70" s="4">
        <v>0</v>
      </c>
      <c r="W70" s="4">
        <v>16.832999999999998</v>
      </c>
      <c r="X70" s="4">
        <v>0</v>
      </c>
      <c r="Y70" s="62">
        <v>0</v>
      </c>
      <c r="Z70" s="4">
        <v>0</v>
      </c>
      <c r="AA70" s="4">
        <v>32.197000000000003</v>
      </c>
      <c r="AB70" s="4">
        <v>0</v>
      </c>
      <c r="AC70" s="4">
        <v>128.27000000000001</v>
      </c>
      <c r="AD70" s="4">
        <v>128.27000000000001</v>
      </c>
      <c r="AE70" s="4">
        <v>1.9179999999999999</v>
      </c>
      <c r="AF70" s="4">
        <v>0</v>
      </c>
      <c r="AG70" s="4">
        <v>0</v>
      </c>
      <c r="AH70" s="4">
        <v>0</v>
      </c>
      <c r="AI70" s="62">
        <v>0</v>
      </c>
      <c r="AJ70" s="4">
        <v>0</v>
      </c>
      <c r="AK70" s="4">
        <v>66.381</v>
      </c>
      <c r="AL70" s="4">
        <v>0</v>
      </c>
      <c r="AM70" s="4">
        <v>2.3570000000000002</v>
      </c>
      <c r="AN70" s="4">
        <v>0</v>
      </c>
      <c r="AO70" s="4">
        <v>0</v>
      </c>
      <c r="AP70" s="4">
        <v>0</v>
      </c>
      <c r="AQ70" s="4">
        <v>-189.976</v>
      </c>
      <c r="AR70" s="4">
        <v>0</v>
      </c>
      <c r="AS70" s="4">
        <v>19.062000000000001</v>
      </c>
      <c r="AT70" s="4">
        <v>0</v>
      </c>
      <c r="AU70" s="62">
        <v>2.2799999999999998</v>
      </c>
      <c r="AV70" s="4">
        <v>0</v>
      </c>
      <c r="AW70" s="4">
        <v>9.1460000000000008</v>
      </c>
      <c r="AX70" s="4">
        <v>0</v>
      </c>
      <c r="AY70" s="4">
        <v>10.911</v>
      </c>
      <c r="AZ70" s="4">
        <v>0</v>
      </c>
      <c r="BA70" s="4">
        <v>0</v>
      </c>
      <c r="BB70" s="4">
        <v>0</v>
      </c>
      <c r="BC70" s="4">
        <v>32.438000000000002</v>
      </c>
      <c r="BD70" s="4">
        <v>0</v>
      </c>
      <c r="BE70" s="62">
        <v>14.106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14.218</v>
      </c>
      <c r="BN70" s="4">
        <v>0</v>
      </c>
      <c r="BO70" s="4">
        <v>0</v>
      </c>
      <c r="BP70" s="4">
        <v>0</v>
      </c>
      <c r="BQ70" s="62">
        <v>-31.073</v>
      </c>
      <c r="BR70" s="4">
        <v>0</v>
      </c>
      <c r="BS70" s="4">
        <v>2.282</v>
      </c>
      <c r="BT70" s="4">
        <v>0</v>
      </c>
      <c r="BU70" s="4">
        <v>0.86299999999999999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>
        <v>13.903</v>
      </c>
      <c r="CB70" s="4">
        <v>0</v>
      </c>
      <c r="CC70" s="62">
        <v>-31.152000000000001</v>
      </c>
      <c r="CD70" s="4">
        <v>0</v>
      </c>
      <c r="CE70" s="4">
        <v>9.1959999999999997</v>
      </c>
      <c r="CF70" s="4">
        <v>0</v>
      </c>
      <c r="CG70" s="4">
        <v>4.7160000000000002</v>
      </c>
      <c r="CH70" s="4">
        <v>0</v>
      </c>
      <c r="CI70" s="4">
        <v>-4.0730000000000004</v>
      </c>
      <c r="CJ70" s="4">
        <v>0</v>
      </c>
      <c r="CK70" s="4">
        <v>3.3959999999999999</v>
      </c>
      <c r="CL70" s="4">
        <v>0</v>
      </c>
      <c r="CM70" s="62">
        <v>0</v>
      </c>
      <c r="CN70" s="4">
        <v>0</v>
      </c>
      <c r="CO70" s="4">
        <v>5.1580000000000004</v>
      </c>
      <c r="CP70" s="4">
        <v>0</v>
      </c>
      <c r="CQ70" s="4">
        <v>0</v>
      </c>
      <c r="CR70" s="4">
        <v>0</v>
      </c>
      <c r="CS70" s="4">
        <v>-98.367000000000004</v>
      </c>
      <c r="CT70" s="4">
        <v>0</v>
      </c>
      <c r="CU70" s="4">
        <v>0</v>
      </c>
      <c r="CV70" s="4">
        <v>0</v>
      </c>
      <c r="CW70" s="4">
        <v>0</v>
      </c>
      <c r="CX70" s="4">
        <v>0</v>
      </c>
      <c r="CY70" s="62">
        <v>3.375</v>
      </c>
      <c r="CZ70" s="4">
        <v>0</v>
      </c>
      <c r="DA70" s="4">
        <v>0</v>
      </c>
      <c r="DB70" s="4">
        <v>0</v>
      </c>
      <c r="DC70" s="4">
        <v>15.461</v>
      </c>
      <c r="DD70" s="4">
        <v>0</v>
      </c>
      <c r="DE70" s="4">
        <v>0</v>
      </c>
      <c r="DF70" s="4">
        <v>0</v>
      </c>
      <c r="DG70" s="4">
        <v>2.2999999999999998</v>
      </c>
      <c r="DH70" s="4">
        <v>0</v>
      </c>
      <c r="DI70" s="4">
        <v>5.0979999999999999</v>
      </c>
      <c r="DJ70" s="4">
        <v>0</v>
      </c>
      <c r="DK70" s="62">
        <v>0</v>
      </c>
      <c r="DL70" s="4">
        <v>0</v>
      </c>
      <c r="DM70" s="4">
        <v>4.2699999999999996</v>
      </c>
      <c r="DN70" s="4">
        <v>0</v>
      </c>
      <c r="DO70" s="4">
        <v>0</v>
      </c>
      <c r="DP70" s="4">
        <v>0</v>
      </c>
      <c r="DQ70" s="4">
        <v>0.46</v>
      </c>
      <c r="DR70" s="4">
        <v>0</v>
      </c>
      <c r="DS70" s="4">
        <v>0.58199999999999996</v>
      </c>
      <c r="DT70" s="4">
        <v>0</v>
      </c>
      <c r="DU70" s="4">
        <v>0</v>
      </c>
      <c r="DV70" s="4">
        <v>0</v>
      </c>
      <c r="DW70" s="62">
        <v>0</v>
      </c>
      <c r="DX70" s="4">
        <v>0</v>
      </c>
      <c r="DY70" s="4">
        <v>0</v>
      </c>
      <c r="DZ70" s="4">
        <v>0</v>
      </c>
      <c r="EA70" s="4">
        <v>0</v>
      </c>
      <c r="EB70" s="4">
        <v>0</v>
      </c>
      <c r="EC70" s="4">
        <v>0</v>
      </c>
      <c r="ED70" s="4">
        <v>0</v>
      </c>
      <c r="EE70" s="4">
        <v>0</v>
      </c>
      <c r="EF70" s="4">
        <v>0</v>
      </c>
      <c r="EG70" s="4">
        <v>3.7789999999999999</v>
      </c>
      <c r="EH70" s="4">
        <v>0</v>
      </c>
      <c r="EI70" s="62">
        <v>0</v>
      </c>
      <c r="EJ70" s="4">
        <v>0</v>
      </c>
      <c r="EK70" s="4">
        <v>0</v>
      </c>
      <c r="EL70" s="4">
        <v>0</v>
      </c>
      <c r="EM70" s="4">
        <v>0</v>
      </c>
      <c r="EN70" s="4">
        <v>0</v>
      </c>
      <c r="EO70" s="4">
        <v>0</v>
      </c>
      <c r="EP70" s="4">
        <v>0</v>
      </c>
      <c r="EQ70" s="4"/>
      <c r="ER70" s="4"/>
      <c r="ES70" s="4">
        <v>0</v>
      </c>
      <c r="ET70" s="4">
        <v>0</v>
      </c>
      <c r="EU70" s="4">
        <v>2.3929999999999998</v>
      </c>
      <c r="EV70" s="4">
        <v>0</v>
      </c>
    </row>
    <row r="71" spans="1:152">
      <c r="A71" s="10" t="s">
        <v>95</v>
      </c>
      <c r="B71" s="12">
        <v>6110.4810000000007</v>
      </c>
      <c r="C71" s="12">
        <v>5792.5860000000011</v>
      </c>
      <c r="D71" s="4"/>
      <c r="E71" s="4">
        <v>5974.1009999999997</v>
      </c>
      <c r="F71" s="4">
        <v>5656.1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62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62">
        <v>0</v>
      </c>
      <c r="Z71" s="4">
        <v>0</v>
      </c>
      <c r="AA71" s="4">
        <v>110.292</v>
      </c>
      <c r="AB71" s="4">
        <v>110.292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62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0.106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62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0.6</v>
      </c>
      <c r="BD71" s="4">
        <v>0.6</v>
      </c>
      <c r="BE71" s="62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62">
        <v>0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>
        <v>0</v>
      </c>
      <c r="CC71" s="62">
        <v>0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0</v>
      </c>
      <c r="CK71" s="4">
        <v>0</v>
      </c>
      <c r="CL71" s="4">
        <v>0</v>
      </c>
      <c r="CM71" s="62">
        <f>28.584-3.096</f>
        <v>25.488</v>
      </c>
      <c r="CN71" s="4">
        <f>28.584-3.096</f>
        <v>25.488</v>
      </c>
      <c r="CO71" s="4">
        <v>0</v>
      </c>
      <c r="CP71" s="4">
        <v>0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v>0</v>
      </c>
      <c r="CW71" s="4">
        <v>0</v>
      </c>
      <c r="CX71" s="4">
        <v>0</v>
      </c>
      <c r="CY71" s="62">
        <v>0</v>
      </c>
      <c r="CZ71" s="4">
        <v>0</v>
      </c>
      <c r="DA71" s="4">
        <v>0</v>
      </c>
      <c r="DB71" s="4">
        <v>0</v>
      </c>
      <c r="DC71" s="4">
        <v>0</v>
      </c>
      <c r="DD71" s="4">
        <v>0</v>
      </c>
      <c r="DE71" s="4">
        <v>0</v>
      </c>
      <c r="DF71" s="4">
        <v>0</v>
      </c>
      <c r="DG71" s="4">
        <v>0</v>
      </c>
      <c r="DH71" s="4">
        <v>0</v>
      </c>
      <c r="DI71" s="4">
        <v>0</v>
      </c>
      <c r="DJ71" s="4">
        <v>0</v>
      </c>
      <c r="DK71" s="62">
        <v>0</v>
      </c>
      <c r="DL71" s="4">
        <v>0</v>
      </c>
      <c r="DM71" s="4">
        <v>0</v>
      </c>
      <c r="DN71" s="4">
        <v>0</v>
      </c>
      <c r="DO71" s="4">
        <v>0</v>
      </c>
      <c r="DP71" s="4">
        <v>0</v>
      </c>
      <c r="DQ71" s="4">
        <v>0</v>
      </c>
      <c r="DR71" s="4">
        <v>0</v>
      </c>
      <c r="DS71" s="4">
        <v>0</v>
      </c>
      <c r="DT71" s="4">
        <v>0</v>
      </c>
      <c r="DU71" s="4">
        <v>0</v>
      </c>
      <c r="DV71" s="4">
        <v>0</v>
      </c>
      <c r="DW71" s="62">
        <v>0</v>
      </c>
      <c r="DX71" s="4">
        <v>0</v>
      </c>
      <c r="DY71" s="4">
        <v>0</v>
      </c>
      <c r="DZ71" s="4">
        <v>0</v>
      </c>
      <c r="EA71" s="4">
        <v>0</v>
      </c>
      <c r="EB71" s="4">
        <v>0</v>
      </c>
      <c r="EC71" s="4">
        <v>0</v>
      </c>
      <c r="ED71" s="4">
        <v>0</v>
      </c>
      <c r="EE71" s="4">
        <v>0</v>
      </c>
      <c r="EF71" s="4">
        <v>0</v>
      </c>
      <c r="EG71" s="4">
        <v>0</v>
      </c>
      <c r="EH71" s="4">
        <v>0</v>
      </c>
      <c r="EI71" s="62">
        <v>0</v>
      </c>
      <c r="EJ71" s="4">
        <v>0</v>
      </c>
      <c r="EK71" s="4">
        <v>0</v>
      </c>
      <c r="EL71" s="4">
        <v>0</v>
      </c>
      <c r="EM71" s="4">
        <v>0</v>
      </c>
      <c r="EN71" s="4">
        <v>0</v>
      </c>
      <c r="EO71" s="4">
        <v>0</v>
      </c>
      <c r="EP71" s="4">
        <v>0</v>
      </c>
      <c r="EQ71" s="4"/>
      <c r="ER71" s="4"/>
      <c r="ES71" s="4">
        <v>0</v>
      </c>
      <c r="ET71" s="4">
        <v>0</v>
      </c>
      <c r="EU71" s="4">
        <v>0</v>
      </c>
      <c r="EV71" s="4">
        <v>0</v>
      </c>
    </row>
    <row r="72" spans="1:152">
      <c r="A72" s="25" t="s">
        <v>118</v>
      </c>
      <c r="B72" s="15">
        <v>-31557.091999999982</v>
      </c>
      <c r="C72" s="15">
        <v>-71532.970000000045</v>
      </c>
      <c r="D72" s="14"/>
      <c r="E72" s="14">
        <v>-11452.348000000002</v>
      </c>
      <c r="F72" s="14">
        <v>-38752.051999999996</v>
      </c>
      <c r="G72" s="14">
        <v>-1111.444</v>
      </c>
      <c r="H72" s="14">
        <v>-1539.944</v>
      </c>
      <c r="I72" s="14">
        <v>-1733.5</v>
      </c>
      <c r="J72" s="14">
        <v>-2570.4879999999998</v>
      </c>
      <c r="K72" s="14">
        <v>-1689.077</v>
      </c>
      <c r="L72" s="14">
        <v>-4316.2049999999999</v>
      </c>
      <c r="M72" s="14">
        <v>-1999.5840000000001</v>
      </c>
      <c r="N72" s="14">
        <v>-5249.5839999999998</v>
      </c>
      <c r="O72" s="63">
        <v>-1352.25</v>
      </c>
      <c r="P72" s="14">
        <v>-1858.5630000000001</v>
      </c>
      <c r="Q72" s="14">
        <v>-1268.748</v>
      </c>
      <c r="R72" s="14">
        <v>-1541.7650000000001</v>
      </c>
      <c r="S72" s="14">
        <v>-1078.7879999999998</v>
      </c>
      <c r="T72" s="14">
        <v>-1551.999</v>
      </c>
      <c r="U72" s="14">
        <v>-639.54500000000007</v>
      </c>
      <c r="V72" s="14">
        <v>-762.79500000000007</v>
      </c>
      <c r="W72" s="14">
        <v>-202.43099999999998</v>
      </c>
      <c r="X72" s="14">
        <v>-779.66399999999999</v>
      </c>
      <c r="Y72" s="63">
        <v>-242.5</v>
      </c>
      <c r="Z72" s="14">
        <v>-442.5</v>
      </c>
      <c r="AA72" s="14">
        <v>-304.01099999999997</v>
      </c>
      <c r="AB72" s="14">
        <v>-657.20799999999997</v>
      </c>
      <c r="AC72" s="14">
        <v>-364.83000000000004</v>
      </c>
      <c r="AD72" s="14">
        <v>-392.33000000000004</v>
      </c>
      <c r="AE72" s="14">
        <v>-484.37</v>
      </c>
      <c r="AF72" s="14">
        <v>-481.69799999999998</v>
      </c>
      <c r="AG72" s="14">
        <v>-733.11899999999991</v>
      </c>
      <c r="AH72" s="14">
        <v>-849.45</v>
      </c>
      <c r="AI72" s="63">
        <v>-166.84399999999999</v>
      </c>
      <c r="AJ72" s="14">
        <v>-246.48</v>
      </c>
      <c r="AK72" s="14">
        <v>-704.28400000000011</v>
      </c>
      <c r="AL72" s="14">
        <v>-1020.2650000000001</v>
      </c>
      <c r="AM72" s="14">
        <v>-520.64300000000003</v>
      </c>
      <c r="AN72" s="14">
        <v>-731.88300000000004</v>
      </c>
      <c r="AO72" s="14">
        <v>-276.32000000000005</v>
      </c>
      <c r="AP72" s="14">
        <v>-319.32000000000005</v>
      </c>
      <c r="AQ72" s="14">
        <v>-789.976</v>
      </c>
      <c r="AR72" s="14">
        <v>-800</v>
      </c>
      <c r="AS72" s="14">
        <v>-185.13799999999998</v>
      </c>
      <c r="AT72" s="14">
        <v>-315.7</v>
      </c>
      <c r="AU72" s="63">
        <v>-351.29500000000002</v>
      </c>
      <c r="AV72" s="14">
        <v>-602.07499999999993</v>
      </c>
      <c r="AW72" s="14">
        <v>-302.18599999999998</v>
      </c>
      <c r="AX72" s="14">
        <v>-428.33199999999999</v>
      </c>
      <c r="AY72" s="14">
        <v>-384.089</v>
      </c>
      <c r="AZ72" s="14">
        <v>-404</v>
      </c>
      <c r="BA72" s="14">
        <v>-87.281999999999996</v>
      </c>
      <c r="BB72" s="14">
        <v>-173.28200000000001</v>
      </c>
      <c r="BC72" s="14">
        <v>-222.46200000000002</v>
      </c>
      <c r="BD72" s="14">
        <v>-344.29999999999995</v>
      </c>
      <c r="BE72" s="63">
        <v>-160.524</v>
      </c>
      <c r="BF72" s="14">
        <v>-310.964</v>
      </c>
      <c r="BG72" s="14">
        <v>-135.5</v>
      </c>
      <c r="BH72" s="14">
        <v>-170.5</v>
      </c>
      <c r="BI72" s="14">
        <v>-121.559</v>
      </c>
      <c r="BJ72" s="14">
        <v>-241.559</v>
      </c>
      <c r="BK72" s="14">
        <v>-105</v>
      </c>
      <c r="BL72" s="14">
        <v>-198.5</v>
      </c>
      <c r="BM72" s="14">
        <v>-120.782</v>
      </c>
      <c r="BN72" s="14">
        <v>-164.16</v>
      </c>
      <c r="BO72" s="14">
        <v>-153.6</v>
      </c>
      <c r="BP72" s="14">
        <v>-183.88</v>
      </c>
      <c r="BQ72" s="63">
        <v>-251.07300000000001</v>
      </c>
      <c r="BR72" s="14">
        <v>-319.08</v>
      </c>
      <c r="BS72" s="14">
        <v>-101.468</v>
      </c>
      <c r="BT72" s="14">
        <v>-134.75</v>
      </c>
      <c r="BU72" s="14">
        <v>-19.917000000000002</v>
      </c>
      <c r="BV72" s="14">
        <v>-25.78</v>
      </c>
      <c r="BW72" s="14">
        <v>-100.94500000000001</v>
      </c>
      <c r="BX72" s="14">
        <v>-153.9</v>
      </c>
      <c r="BY72" s="14">
        <v>-88.7</v>
      </c>
      <c r="BZ72" s="14">
        <v>-116.89999999999999</v>
      </c>
      <c r="CA72" s="14">
        <v>-65.335999999999999</v>
      </c>
      <c r="CB72" s="14">
        <v>-89.864999999999995</v>
      </c>
      <c r="CC72" s="63">
        <v>-57.152000000000001</v>
      </c>
      <c r="CD72" s="14">
        <v>-195.45400000000001</v>
      </c>
      <c r="CE72" s="14">
        <v>-204.40400000000002</v>
      </c>
      <c r="CF72" s="14">
        <v>-273.202</v>
      </c>
      <c r="CG72" s="14">
        <v>-42.734000000000002</v>
      </c>
      <c r="CH72" s="14">
        <v>-100</v>
      </c>
      <c r="CI72" s="14">
        <v>-45.542999999999999</v>
      </c>
      <c r="CJ72" s="14">
        <v>-127.47</v>
      </c>
      <c r="CK72" s="14">
        <v>-91.603999999999999</v>
      </c>
      <c r="CL72" s="14">
        <v>-104.8</v>
      </c>
      <c r="CM72" s="63">
        <f>SUM(CM66:CM71)</f>
        <v>28.584</v>
      </c>
      <c r="CN72" s="14">
        <f>SUM(CN66:CN71)</f>
        <v>28.584</v>
      </c>
      <c r="CO72" s="14">
        <v>-115.94199999999999</v>
      </c>
      <c r="CP72" s="14">
        <v>-121.1</v>
      </c>
      <c r="CQ72" s="14">
        <v>-49.962000000000003</v>
      </c>
      <c r="CR72" s="14">
        <v>-40.5</v>
      </c>
      <c r="CS72" s="14">
        <v>-168.11700000000002</v>
      </c>
      <c r="CT72" s="14">
        <v>-243.6</v>
      </c>
      <c r="CU72" s="14">
        <v>-234.21899999999999</v>
      </c>
      <c r="CV72" s="14">
        <v>-247.21899999999999</v>
      </c>
      <c r="CW72" s="14">
        <v>-105</v>
      </c>
      <c r="CX72" s="14">
        <v>-198.5</v>
      </c>
      <c r="CY72" s="63">
        <v>-111.79900000000001</v>
      </c>
      <c r="CZ72" s="14">
        <v>-135.24</v>
      </c>
      <c r="DA72" s="14">
        <v>-61.75</v>
      </c>
      <c r="DB72" s="14">
        <v>-85.75</v>
      </c>
      <c r="DC72" s="14">
        <v>59.460999999999999</v>
      </c>
      <c r="DD72" s="14">
        <v>2.3999999999999986</v>
      </c>
      <c r="DE72" s="14">
        <v>12.899999999999999</v>
      </c>
      <c r="DF72" s="14">
        <v>-9.0999999999999943</v>
      </c>
      <c r="DG72" s="14">
        <v>-46.2</v>
      </c>
      <c r="DH72" s="14">
        <v>-78.5</v>
      </c>
      <c r="DI72" s="14">
        <v>-56.302</v>
      </c>
      <c r="DJ72" s="14">
        <v>-78.150000000000006</v>
      </c>
      <c r="DK72" s="63">
        <v>-19.484999999999999</v>
      </c>
      <c r="DL72" s="14">
        <v>-32.534999999999997</v>
      </c>
      <c r="DM72" s="14">
        <v>-5.8300000000000018</v>
      </c>
      <c r="DN72" s="14">
        <v>-27.6</v>
      </c>
      <c r="DO72" s="14">
        <v>-45.115000000000002</v>
      </c>
      <c r="DP72" s="14">
        <v>-62.701000000000001</v>
      </c>
      <c r="DQ72" s="14">
        <v>-23.695</v>
      </c>
      <c r="DR72" s="14">
        <v>-27.743000000000002</v>
      </c>
      <c r="DS72" s="14">
        <v>-10.417999999999999</v>
      </c>
      <c r="DT72" s="14">
        <v>-16</v>
      </c>
      <c r="DU72" s="14">
        <v>0</v>
      </c>
      <c r="DV72" s="14">
        <v>-20</v>
      </c>
      <c r="DW72" s="63">
        <v>-5</v>
      </c>
      <c r="DX72" s="14">
        <v>-5</v>
      </c>
      <c r="DY72" s="14">
        <v>0</v>
      </c>
      <c r="DZ72" s="14">
        <v>0</v>
      </c>
      <c r="EA72" s="14">
        <v>-16.64</v>
      </c>
      <c r="EB72" s="14">
        <v>-3.24</v>
      </c>
      <c r="EC72" s="14">
        <v>0</v>
      </c>
      <c r="ED72" s="14">
        <v>0</v>
      </c>
      <c r="EE72" s="14">
        <v>-4.5</v>
      </c>
      <c r="EF72" s="14">
        <v>-17.5</v>
      </c>
      <c r="EG72" s="14">
        <v>-11.951000000000001</v>
      </c>
      <c r="EH72" s="14">
        <v>-15.73</v>
      </c>
      <c r="EI72" s="63">
        <v>0</v>
      </c>
      <c r="EJ72" s="14">
        <v>0</v>
      </c>
      <c r="EK72" s="14">
        <v>-9.1</v>
      </c>
      <c r="EL72" s="14">
        <v>-9.1</v>
      </c>
      <c r="EM72" s="14">
        <v>-45</v>
      </c>
      <c r="EN72" s="14">
        <v>-45</v>
      </c>
      <c r="EO72" s="14">
        <v>0</v>
      </c>
      <c r="EP72" s="14">
        <v>0</v>
      </c>
      <c r="EQ72" s="14"/>
      <c r="ER72" s="14"/>
      <c r="ES72" s="14">
        <v>0</v>
      </c>
      <c r="ET72" s="14">
        <v>0</v>
      </c>
      <c r="EU72" s="14">
        <v>0.89299999999999979</v>
      </c>
      <c r="EV72" s="14">
        <v>-1.5</v>
      </c>
    </row>
    <row r="73" spans="1:152">
      <c r="A73" s="17"/>
      <c r="B73" s="12"/>
      <c r="C73" s="12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65"/>
      <c r="P73" s="20"/>
      <c r="Q73" s="20"/>
      <c r="R73" s="20"/>
      <c r="S73" s="20"/>
      <c r="T73" s="20"/>
      <c r="U73" s="20"/>
      <c r="V73" s="20"/>
      <c r="W73" s="20"/>
      <c r="X73" s="20"/>
      <c r="Y73" s="65"/>
      <c r="Z73" s="20"/>
      <c r="AA73" s="20"/>
      <c r="AB73" s="20"/>
      <c r="AC73" s="20"/>
      <c r="AD73" s="20"/>
      <c r="AE73" s="20"/>
      <c r="AF73" s="20"/>
      <c r="AG73" s="20"/>
      <c r="AH73" s="20"/>
      <c r="AI73" s="65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65"/>
      <c r="AV73" s="20"/>
      <c r="AW73" s="20"/>
      <c r="AX73" s="20"/>
      <c r="AY73" s="20"/>
      <c r="AZ73" s="20"/>
      <c r="BA73" s="20"/>
      <c r="BB73" s="20"/>
      <c r="BC73" s="20"/>
      <c r="BD73" s="20"/>
      <c r="BE73" s="65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65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65"/>
      <c r="CD73" s="20"/>
      <c r="CE73" s="20"/>
      <c r="CF73" s="20"/>
      <c r="CG73" s="20"/>
      <c r="CH73" s="20"/>
      <c r="CI73" s="20"/>
      <c r="CJ73" s="20"/>
      <c r="CK73" s="20"/>
      <c r="CL73" s="20"/>
      <c r="CM73" s="65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65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65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65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65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</row>
    <row r="74" spans="1:152">
      <c r="A74" s="9" t="s">
        <v>124</v>
      </c>
      <c r="B74" s="34"/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53"/>
      <c r="N74" s="53"/>
      <c r="O74" s="69"/>
      <c r="P74" s="33"/>
      <c r="Q74" s="33"/>
      <c r="R74" s="33"/>
      <c r="S74" s="33"/>
      <c r="T74" s="33"/>
      <c r="U74" s="33"/>
      <c r="V74" s="33"/>
      <c r="W74" s="33"/>
      <c r="X74" s="33"/>
      <c r="Y74" s="69"/>
      <c r="Z74" s="33"/>
      <c r="AA74" s="33"/>
      <c r="AB74" s="33"/>
      <c r="AC74" s="33"/>
      <c r="AD74" s="33"/>
      <c r="AE74" s="33"/>
      <c r="AF74" s="33"/>
      <c r="AG74" s="33"/>
      <c r="AH74" s="33"/>
      <c r="AI74" s="69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69"/>
      <c r="AV74" s="33"/>
      <c r="AW74" s="33"/>
      <c r="AX74" s="33"/>
      <c r="AY74" s="33"/>
      <c r="AZ74" s="33"/>
      <c r="BA74" s="33"/>
      <c r="BB74" s="33"/>
      <c r="BC74" s="33"/>
      <c r="BD74" s="33"/>
      <c r="BE74" s="69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69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69"/>
      <c r="CD74" s="33"/>
      <c r="CE74" s="33"/>
      <c r="CF74" s="33"/>
      <c r="CG74" s="33"/>
      <c r="CH74" s="33"/>
      <c r="CI74" s="33"/>
      <c r="CJ74" s="33"/>
      <c r="CK74" s="33"/>
      <c r="CL74" s="33"/>
      <c r="CM74" s="69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69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69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69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69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</row>
    <row r="75" spans="1:152">
      <c r="A75" s="10" t="s">
        <v>125</v>
      </c>
      <c r="B75" s="12">
        <v>0</v>
      </c>
      <c r="C75" s="12">
        <v>0</v>
      </c>
      <c r="D75" s="4"/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62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62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62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62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62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62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>
        <v>0</v>
      </c>
      <c r="CC75" s="62">
        <v>0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  <c r="CJ75" s="4">
        <v>0</v>
      </c>
      <c r="CK75" s="4">
        <v>0</v>
      </c>
      <c r="CL75" s="4">
        <v>0</v>
      </c>
      <c r="CM75" s="62">
        <v>0</v>
      </c>
      <c r="CN75" s="4">
        <v>0</v>
      </c>
      <c r="CO75" s="4">
        <v>0</v>
      </c>
      <c r="CP75" s="4">
        <v>0</v>
      </c>
      <c r="CQ75" s="4">
        <v>0</v>
      </c>
      <c r="CR75" s="4">
        <v>0</v>
      </c>
      <c r="CS75" s="4">
        <v>0</v>
      </c>
      <c r="CT75" s="4">
        <v>0</v>
      </c>
      <c r="CU75" s="4">
        <v>0</v>
      </c>
      <c r="CV75" s="4">
        <v>0</v>
      </c>
      <c r="CW75" s="4">
        <v>0</v>
      </c>
      <c r="CX75" s="4">
        <v>0</v>
      </c>
      <c r="CY75" s="62">
        <v>0</v>
      </c>
      <c r="CZ75" s="4">
        <v>0</v>
      </c>
      <c r="DA75" s="4">
        <v>0</v>
      </c>
      <c r="DB75" s="4">
        <v>0</v>
      </c>
      <c r="DC75" s="4">
        <v>0</v>
      </c>
      <c r="DD75" s="4">
        <v>0</v>
      </c>
      <c r="DE75" s="4">
        <v>0</v>
      </c>
      <c r="DF75" s="4">
        <v>0</v>
      </c>
      <c r="DG75" s="4">
        <v>0</v>
      </c>
      <c r="DH75" s="4">
        <v>0</v>
      </c>
      <c r="DI75" s="4">
        <v>0</v>
      </c>
      <c r="DJ75" s="4">
        <v>0</v>
      </c>
      <c r="DK75" s="62">
        <v>0</v>
      </c>
      <c r="DL75" s="4">
        <v>0</v>
      </c>
      <c r="DM75" s="4">
        <v>0</v>
      </c>
      <c r="DN75" s="4">
        <v>0</v>
      </c>
      <c r="DO75" s="4">
        <v>0</v>
      </c>
      <c r="DP75" s="4">
        <v>0</v>
      </c>
      <c r="DQ75" s="4">
        <v>0</v>
      </c>
      <c r="DR75" s="4">
        <v>0</v>
      </c>
      <c r="DS75" s="4">
        <v>0</v>
      </c>
      <c r="DT75" s="4">
        <v>0</v>
      </c>
      <c r="DU75" s="4">
        <v>0</v>
      </c>
      <c r="DV75" s="4">
        <v>0</v>
      </c>
      <c r="DW75" s="62">
        <v>0</v>
      </c>
      <c r="DX75" s="4">
        <v>0</v>
      </c>
      <c r="DY75" s="4">
        <v>0</v>
      </c>
      <c r="DZ75" s="4">
        <v>0</v>
      </c>
      <c r="EA75" s="4">
        <v>0</v>
      </c>
      <c r="EB75" s="4">
        <v>0</v>
      </c>
      <c r="EC75" s="4">
        <v>0</v>
      </c>
      <c r="ED75" s="4">
        <v>0</v>
      </c>
      <c r="EE75" s="4">
        <v>0</v>
      </c>
      <c r="EF75" s="4">
        <v>0</v>
      </c>
      <c r="EG75" s="4">
        <v>0</v>
      </c>
      <c r="EH75" s="4">
        <v>0</v>
      </c>
      <c r="EI75" s="62">
        <v>0</v>
      </c>
      <c r="EJ75" s="4">
        <v>0</v>
      </c>
      <c r="EK75" s="4">
        <v>0</v>
      </c>
      <c r="EL75" s="4">
        <v>0</v>
      </c>
      <c r="EM75" s="4">
        <v>0</v>
      </c>
      <c r="EN75" s="4">
        <v>0</v>
      </c>
      <c r="EO75" s="4">
        <v>0</v>
      </c>
      <c r="EP75" s="4">
        <v>0</v>
      </c>
      <c r="EQ75" s="4"/>
      <c r="ER75" s="4"/>
      <c r="ES75" s="4">
        <v>0</v>
      </c>
      <c r="ET75" s="4">
        <v>0</v>
      </c>
      <c r="EU75" s="4">
        <v>0</v>
      </c>
      <c r="EV75" s="4">
        <v>0</v>
      </c>
    </row>
    <row r="76" spans="1:152">
      <c r="A76" s="10" t="s">
        <v>126</v>
      </c>
      <c r="B76" s="12">
        <v>-809.66499999999996</v>
      </c>
      <c r="C76" s="12">
        <v>-12.582000000000001</v>
      </c>
      <c r="D76" s="4"/>
      <c r="E76" s="4">
        <v>-0.65900000000000003</v>
      </c>
      <c r="F76" s="4">
        <v>-12.582000000000001</v>
      </c>
      <c r="G76" s="4">
        <v>116.816</v>
      </c>
      <c r="H76" s="4">
        <v>0</v>
      </c>
      <c r="I76" s="4">
        <v>-12.846</v>
      </c>
      <c r="J76" s="4">
        <v>0</v>
      </c>
      <c r="K76" s="4">
        <v>-108.236</v>
      </c>
      <c r="L76" s="4">
        <v>0</v>
      </c>
      <c r="M76" s="4">
        <v>147.37200000000001</v>
      </c>
      <c r="N76" s="4">
        <v>0</v>
      </c>
      <c r="O76" s="62">
        <v>-26.117999999999999</v>
      </c>
      <c r="P76" s="4">
        <v>0</v>
      </c>
      <c r="Q76" s="4">
        <v>-97.956999999999994</v>
      </c>
      <c r="R76" s="4">
        <v>0</v>
      </c>
      <c r="S76" s="4">
        <v>63.744</v>
      </c>
      <c r="T76" s="4">
        <v>0</v>
      </c>
      <c r="U76" s="4">
        <v>2.0099999999999998</v>
      </c>
      <c r="V76" s="4">
        <v>0</v>
      </c>
      <c r="W76" s="4">
        <v>-118.925</v>
      </c>
      <c r="X76" s="4">
        <v>0</v>
      </c>
      <c r="Y76" s="62">
        <v>-87.408000000000001</v>
      </c>
      <c r="Z76" s="4">
        <v>0</v>
      </c>
      <c r="AA76" s="4">
        <v>-207.304</v>
      </c>
      <c r="AB76" s="4">
        <v>0</v>
      </c>
      <c r="AC76" s="4">
        <v>161.47499999999999</v>
      </c>
      <c r="AD76" s="4">
        <v>0</v>
      </c>
      <c r="AE76" s="4">
        <v>-15.439</v>
      </c>
      <c r="AF76" s="4">
        <v>0</v>
      </c>
      <c r="AG76" s="4">
        <v>46.652999999999999</v>
      </c>
      <c r="AH76" s="4">
        <v>0</v>
      </c>
      <c r="AI76" s="62">
        <v>-12.044</v>
      </c>
      <c r="AJ76" s="4">
        <v>0</v>
      </c>
      <c r="AK76" s="4">
        <v>-232.441</v>
      </c>
      <c r="AL76" s="4">
        <v>0</v>
      </c>
      <c r="AM76" s="4">
        <v>-9.9649999999999999</v>
      </c>
      <c r="AN76" s="4">
        <v>0</v>
      </c>
      <c r="AO76" s="4">
        <v>35.454000000000001</v>
      </c>
      <c r="AP76" s="4">
        <v>0</v>
      </c>
      <c r="AQ76" s="4">
        <v>62.143000000000001</v>
      </c>
      <c r="AR76" s="4">
        <v>0</v>
      </c>
      <c r="AS76" s="4">
        <v>-2.0430000000000001</v>
      </c>
      <c r="AT76" s="4">
        <v>0</v>
      </c>
      <c r="AU76" s="62">
        <v>-48.073</v>
      </c>
      <c r="AV76" s="4">
        <v>0</v>
      </c>
      <c r="AW76" s="4">
        <v>-67.891999999999996</v>
      </c>
      <c r="AX76" s="4">
        <v>0</v>
      </c>
      <c r="AY76" s="4">
        <v>18.574000000000002</v>
      </c>
      <c r="AZ76" s="4">
        <v>0</v>
      </c>
      <c r="BA76" s="4">
        <v>-57.124000000000002</v>
      </c>
      <c r="BB76" s="4">
        <v>0</v>
      </c>
      <c r="BC76" s="4">
        <v>0</v>
      </c>
      <c r="BD76" s="4">
        <v>0</v>
      </c>
      <c r="BE76" s="62">
        <v>-13.526999999999999</v>
      </c>
      <c r="BF76" s="4">
        <v>0</v>
      </c>
      <c r="BG76" s="4">
        <v>-29.843</v>
      </c>
      <c r="BH76" s="4">
        <v>0</v>
      </c>
      <c r="BI76" s="4">
        <v>-109.74299999999999</v>
      </c>
      <c r="BJ76" s="4">
        <v>0</v>
      </c>
      <c r="BK76" s="4">
        <v>-77.001999999999995</v>
      </c>
      <c r="BL76" s="4">
        <v>0</v>
      </c>
      <c r="BM76" s="4">
        <v>-11.887</v>
      </c>
      <c r="BN76" s="4">
        <v>0</v>
      </c>
      <c r="BO76" s="4">
        <v>0</v>
      </c>
      <c r="BP76" s="4">
        <v>0</v>
      </c>
      <c r="BQ76" s="62">
        <v>12.227</v>
      </c>
      <c r="BR76" s="4">
        <v>0</v>
      </c>
      <c r="BS76" s="4">
        <v>-31.521999999999998</v>
      </c>
      <c r="BT76" s="4">
        <v>0</v>
      </c>
      <c r="BU76" s="4">
        <v>-12.944000000000001</v>
      </c>
      <c r="BV76" s="4">
        <v>0</v>
      </c>
      <c r="BW76" s="4">
        <v>0</v>
      </c>
      <c r="BX76" s="4">
        <v>0</v>
      </c>
      <c r="BY76" s="4">
        <v>44.665999999999997</v>
      </c>
      <c r="BZ76" s="4">
        <v>0</v>
      </c>
      <c r="CA76" s="4">
        <v>-12.414999999999999</v>
      </c>
      <c r="CB76" s="4">
        <v>0</v>
      </c>
      <c r="CC76" s="62">
        <v>-20.768000000000001</v>
      </c>
      <c r="CD76" s="4">
        <v>0</v>
      </c>
      <c r="CE76" s="4">
        <v>-58.179000000000002</v>
      </c>
      <c r="CF76" s="4">
        <v>0</v>
      </c>
      <c r="CG76" s="4">
        <v>-22.663</v>
      </c>
      <c r="CH76" s="4">
        <v>0</v>
      </c>
      <c r="CI76" s="4">
        <v>-9.7899999999999991</v>
      </c>
      <c r="CJ76" s="4">
        <v>0</v>
      </c>
      <c r="CK76" s="4">
        <v>36.984000000000002</v>
      </c>
      <c r="CL76" s="4">
        <v>0</v>
      </c>
      <c r="CM76" s="62">
        <v>1.486</v>
      </c>
      <c r="CN76" s="4">
        <v>0</v>
      </c>
      <c r="CO76" s="4">
        <v>-4.3730000000000002</v>
      </c>
      <c r="CP76" s="4">
        <v>0</v>
      </c>
      <c r="CQ76" s="4">
        <v>0</v>
      </c>
      <c r="CR76" s="4">
        <v>0</v>
      </c>
      <c r="CS76" s="4">
        <v>60.41</v>
      </c>
      <c r="CT76" s="4">
        <v>0</v>
      </c>
      <c r="CU76" s="4">
        <v>13.948</v>
      </c>
      <c r="CV76" s="4">
        <v>0</v>
      </c>
      <c r="CW76" s="4">
        <v>-77.001999999999995</v>
      </c>
      <c r="CX76" s="4">
        <v>0</v>
      </c>
      <c r="CY76" s="62">
        <v>-14.134</v>
      </c>
      <c r="CZ76" s="4">
        <v>0</v>
      </c>
      <c r="DA76" s="4">
        <v>-2.681</v>
      </c>
      <c r="DB76" s="4">
        <v>0</v>
      </c>
      <c r="DC76" s="4">
        <v>-48.055999999999997</v>
      </c>
      <c r="DD76" s="4">
        <v>0</v>
      </c>
      <c r="DE76" s="4">
        <v>22.452999999999999</v>
      </c>
      <c r="DF76" s="4">
        <v>0</v>
      </c>
      <c r="DG76" s="4">
        <v>-30.236000000000001</v>
      </c>
      <c r="DH76" s="4">
        <v>0</v>
      </c>
      <c r="DI76" s="4">
        <v>-2.7749999999999999</v>
      </c>
      <c r="DJ76" s="4">
        <v>0</v>
      </c>
      <c r="DK76" s="62">
        <v>-11.282</v>
      </c>
      <c r="DL76" s="4">
        <v>0</v>
      </c>
      <c r="DM76" s="4">
        <v>3.5289999999999999</v>
      </c>
      <c r="DN76" s="4">
        <v>0</v>
      </c>
      <c r="DO76" s="4">
        <v>0</v>
      </c>
      <c r="DP76" s="4">
        <v>0</v>
      </c>
      <c r="DQ76" s="4">
        <v>2.6059999999999999</v>
      </c>
      <c r="DR76" s="4">
        <v>0</v>
      </c>
      <c r="DS76" s="4">
        <v>32.713999999999999</v>
      </c>
      <c r="DT76" s="4">
        <v>0</v>
      </c>
      <c r="DU76" s="4">
        <v>0</v>
      </c>
      <c r="DV76" s="4">
        <v>0</v>
      </c>
      <c r="DW76" s="62">
        <v>0</v>
      </c>
      <c r="DX76" s="4">
        <v>0</v>
      </c>
      <c r="DY76" s="4">
        <v>0</v>
      </c>
      <c r="DZ76" s="4">
        <v>0</v>
      </c>
      <c r="EA76" s="4">
        <v>22.085000000000001</v>
      </c>
      <c r="EB76" s="4">
        <v>0</v>
      </c>
      <c r="EC76" s="4">
        <v>1.1739999999999999</v>
      </c>
      <c r="ED76" s="4">
        <v>0</v>
      </c>
      <c r="EE76" s="4">
        <v>-14.941000000000001</v>
      </c>
      <c r="EF76" s="4">
        <v>0</v>
      </c>
      <c r="EG76" s="4">
        <v>0.91300000000000003</v>
      </c>
      <c r="EH76" s="4">
        <v>0</v>
      </c>
      <c r="EI76" s="62">
        <v>1.1359999999999999</v>
      </c>
      <c r="EJ76" s="4">
        <v>0</v>
      </c>
      <c r="EK76" s="4">
        <v>0</v>
      </c>
      <c r="EL76" s="4">
        <v>0</v>
      </c>
      <c r="EM76" s="4">
        <v>0</v>
      </c>
      <c r="EN76" s="4">
        <v>0</v>
      </c>
      <c r="EO76" s="4">
        <v>0</v>
      </c>
      <c r="EP76" s="4">
        <v>0</v>
      </c>
      <c r="EQ76" s="4"/>
      <c r="ER76" s="4"/>
      <c r="ES76" s="4">
        <v>0</v>
      </c>
      <c r="ET76" s="4">
        <v>0</v>
      </c>
      <c r="EU76" s="4">
        <v>0</v>
      </c>
      <c r="EV76" s="4">
        <v>0</v>
      </c>
    </row>
    <row r="77" spans="1:152">
      <c r="A77" s="10" t="s">
        <v>127</v>
      </c>
      <c r="B77" s="12">
        <v>17144.442000000003</v>
      </c>
      <c r="C77" s="12">
        <v>48247.999000000003</v>
      </c>
      <c r="D77" s="4"/>
      <c r="E77" s="4">
        <v>5714</v>
      </c>
      <c r="F77" s="4">
        <v>26565</v>
      </c>
      <c r="G77" s="4">
        <v>0</v>
      </c>
      <c r="H77" s="4">
        <v>0</v>
      </c>
      <c r="I77" s="4">
        <v>400</v>
      </c>
      <c r="J77" s="4">
        <v>900</v>
      </c>
      <c r="K77" s="4">
        <v>1100</v>
      </c>
      <c r="L77" s="4">
        <v>3850</v>
      </c>
      <c r="M77" s="4">
        <v>1990</v>
      </c>
      <c r="N77" s="4">
        <v>7490</v>
      </c>
      <c r="O77" s="62">
        <v>800</v>
      </c>
      <c r="P77" s="4">
        <v>800</v>
      </c>
      <c r="Q77" s="4">
        <v>1500</v>
      </c>
      <c r="R77" s="4">
        <v>1508.25</v>
      </c>
      <c r="S77" s="4">
        <v>1125</v>
      </c>
      <c r="T77" s="4">
        <v>1305</v>
      </c>
      <c r="U77" s="4">
        <v>0</v>
      </c>
      <c r="V77" s="4">
        <v>145</v>
      </c>
      <c r="W77" s="4">
        <v>240</v>
      </c>
      <c r="X77" s="4">
        <v>240</v>
      </c>
      <c r="Y77" s="62">
        <v>0</v>
      </c>
      <c r="Z77" s="4">
        <v>0</v>
      </c>
      <c r="AA77" s="4">
        <v>0</v>
      </c>
      <c r="AB77" s="4">
        <v>0</v>
      </c>
      <c r="AC77" s="4">
        <v>400</v>
      </c>
      <c r="AD77" s="4">
        <v>460</v>
      </c>
      <c r="AE77" s="4">
        <v>0</v>
      </c>
      <c r="AF77" s="4">
        <v>0</v>
      </c>
      <c r="AG77" s="4">
        <v>680</v>
      </c>
      <c r="AH77" s="4">
        <v>680</v>
      </c>
      <c r="AI77" s="62">
        <v>22.382999999999999</v>
      </c>
      <c r="AJ77" s="4">
        <v>22.382999999999999</v>
      </c>
      <c r="AK77" s="4">
        <v>0</v>
      </c>
      <c r="AL77" s="4">
        <v>0</v>
      </c>
      <c r="AM77" s="4">
        <v>100</v>
      </c>
      <c r="AN77" s="4">
        <v>160</v>
      </c>
      <c r="AO77" s="4">
        <v>140</v>
      </c>
      <c r="AP77" s="4">
        <v>183</v>
      </c>
      <c r="AQ77" s="4">
        <v>300</v>
      </c>
      <c r="AR77" s="4">
        <v>300</v>
      </c>
      <c r="AS77" s="4">
        <v>0</v>
      </c>
      <c r="AT77" s="4">
        <v>0</v>
      </c>
      <c r="AU77" s="62">
        <v>310</v>
      </c>
      <c r="AV77" s="4">
        <v>355</v>
      </c>
      <c r="AW77" s="4">
        <v>169.5</v>
      </c>
      <c r="AX77" s="4">
        <v>169.5</v>
      </c>
      <c r="AY77" s="4">
        <v>200</v>
      </c>
      <c r="AZ77" s="4">
        <v>200</v>
      </c>
      <c r="BA77" s="4">
        <v>0</v>
      </c>
      <c r="BB77" s="4">
        <v>0</v>
      </c>
      <c r="BC77" s="4">
        <v>250</v>
      </c>
      <c r="BD77" s="4">
        <v>250</v>
      </c>
      <c r="BE77" s="62">
        <v>40</v>
      </c>
      <c r="BF77" s="4">
        <v>105</v>
      </c>
      <c r="BG77" s="4">
        <v>0</v>
      </c>
      <c r="BH77" s="4">
        <v>0</v>
      </c>
      <c r="BI77" s="4">
        <v>141.559</v>
      </c>
      <c r="BJ77" s="4">
        <v>141.559</v>
      </c>
      <c r="BK77" s="4">
        <v>0</v>
      </c>
      <c r="BL77" s="4">
        <v>0</v>
      </c>
      <c r="BM77" s="4">
        <v>145</v>
      </c>
      <c r="BN77" s="4">
        <v>175</v>
      </c>
      <c r="BO77" s="4">
        <v>174</v>
      </c>
      <c r="BP77" s="4">
        <v>189</v>
      </c>
      <c r="BQ77" s="62">
        <v>300</v>
      </c>
      <c r="BR77" s="4">
        <v>300</v>
      </c>
      <c r="BS77" s="4">
        <v>0</v>
      </c>
      <c r="BT77" s="4">
        <v>0</v>
      </c>
      <c r="BU77" s="4">
        <v>60</v>
      </c>
      <c r="BV77" s="4">
        <v>60</v>
      </c>
      <c r="BW77" s="4">
        <v>140</v>
      </c>
      <c r="BX77" s="4">
        <v>140</v>
      </c>
      <c r="BY77" s="4">
        <v>60</v>
      </c>
      <c r="BZ77" s="4">
        <v>60</v>
      </c>
      <c r="CA77" s="4">
        <v>80</v>
      </c>
      <c r="CB77" s="4">
        <v>80</v>
      </c>
      <c r="CC77" s="62">
        <v>30</v>
      </c>
      <c r="CD77" s="4">
        <v>90</v>
      </c>
      <c r="CE77" s="4">
        <v>250</v>
      </c>
      <c r="CF77" s="4">
        <v>266.60000000000002</v>
      </c>
      <c r="CG77" s="4">
        <v>0</v>
      </c>
      <c r="CH77" s="4">
        <v>0</v>
      </c>
      <c r="CI77" s="4">
        <v>0</v>
      </c>
      <c r="CJ77" s="4">
        <v>50</v>
      </c>
      <c r="CK77" s="4">
        <v>0</v>
      </c>
      <c r="CL77" s="4">
        <v>0</v>
      </c>
      <c r="CM77" s="62">
        <v>0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10</v>
      </c>
      <c r="CT77" s="4">
        <v>130.70699999999999</v>
      </c>
      <c r="CU77" s="4">
        <v>160</v>
      </c>
      <c r="CV77" s="4">
        <v>160</v>
      </c>
      <c r="CW77" s="4">
        <v>0</v>
      </c>
      <c r="CX77" s="4">
        <v>0</v>
      </c>
      <c r="CY77" s="62">
        <v>0</v>
      </c>
      <c r="CZ77" s="4">
        <v>0</v>
      </c>
      <c r="DA77" s="4">
        <v>40</v>
      </c>
      <c r="DB77" s="4">
        <v>64</v>
      </c>
      <c r="DC77" s="4">
        <v>0</v>
      </c>
      <c r="DD77" s="4">
        <v>0</v>
      </c>
      <c r="DE77" s="4">
        <v>30</v>
      </c>
      <c r="DF77" s="4">
        <v>30</v>
      </c>
      <c r="DG77" s="4">
        <v>0</v>
      </c>
      <c r="DH77" s="4">
        <v>0</v>
      </c>
      <c r="DI77" s="4">
        <v>0</v>
      </c>
      <c r="DJ77" s="4">
        <v>0</v>
      </c>
      <c r="DK77" s="62">
        <v>0</v>
      </c>
      <c r="DL77" s="4">
        <v>0</v>
      </c>
      <c r="DM77" s="4">
        <v>0</v>
      </c>
      <c r="DN77" s="4">
        <v>30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550</v>
      </c>
      <c r="DW77" s="62">
        <v>0</v>
      </c>
      <c r="DX77" s="4">
        <v>0</v>
      </c>
      <c r="DY77" s="4">
        <v>0</v>
      </c>
      <c r="DZ77" s="4">
        <v>0</v>
      </c>
      <c r="EA77" s="4">
        <v>15</v>
      </c>
      <c r="EB77" s="4">
        <v>15</v>
      </c>
      <c r="EC77" s="4">
        <v>0</v>
      </c>
      <c r="ED77" s="4">
        <v>0</v>
      </c>
      <c r="EE77" s="4">
        <v>13</v>
      </c>
      <c r="EF77" s="4">
        <v>13</v>
      </c>
      <c r="EG77" s="4">
        <v>15</v>
      </c>
      <c r="EH77" s="4">
        <v>15</v>
      </c>
      <c r="EI77" s="62">
        <v>0</v>
      </c>
      <c r="EJ77" s="4">
        <v>0</v>
      </c>
      <c r="EK77" s="4">
        <v>0</v>
      </c>
      <c r="EL77" s="4">
        <v>0</v>
      </c>
      <c r="EM77" s="4">
        <v>0</v>
      </c>
      <c r="EN77" s="4">
        <v>0</v>
      </c>
      <c r="EO77" s="4">
        <v>0</v>
      </c>
      <c r="EP77" s="4">
        <v>0</v>
      </c>
      <c r="EQ77" s="4"/>
      <c r="ER77" s="4"/>
      <c r="ES77" s="4">
        <v>0</v>
      </c>
      <c r="ET77" s="4">
        <v>0</v>
      </c>
      <c r="EU77" s="4">
        <v>0</v>
      </c>
      <c r="EV77" s="4">
        <v>0</v>
      </c>
    </row>
    <row r="78" spans="1:152">
      <c r="A78" s="10" t="s">
        <v>128</v>
      </c>
      <c r="B78" s="12">
        <v>-11428.528999999997</v>
      </c>
      <c r="C78" s="12">
        <v>-31447.279999999992</v>
      </c>
      <c r="D78" s="4"/>
      <c r="E78" s="4">
        <v>-1847.8219999999999</v>
      </c>
      <c r="F78" s="4">
        <v>-14548.915000000001</v>
      </c>
      <c r="G78" s="4">
        <v>-1722.4939999999999</v>
      </c>
      <c r="H78" s="4">
        <v>-2059.9369999999999</v>
      </c>
      <c r="I78" s="4">
        <v>-947.39300000000003</v>
      </c>
      <c r="J78" s="4">
        <v>-1478.28</v>
      </c>
      <c r="K78" s="4">
        <v>-579.03599999999994</v>
      </c>
      <c r="L78" s="4">
        <v>-2825.6350000000002</v>
      </c>
      <c r="M78" s="4">
        <v>-274.83499999999998</v>
      </c>
      <c r="N78" s="4">
        <v>-2446.6889999999999</v>
      </c>
      <c r="O78" s="62">
        <v>-749.09299999999996</v>
      </c>
      <c r="P78" s="4">
        <v>-763.44299999999998</v>
      </c>
      <c r="Q78" s="4">
        <v>-760.95399999999995</v>
      </c>
      <c r="R78" s="4">
        <v>-795.25099999999998</v>
      </c>
      <c r="S78" s="4">
        <v>-653.50599999999997</v>
      </c>
      <c r="T78" s="4">
        <v>-749.76499999999999</v>
      </c>
      <c r="U78" s="4">
        <v>-227.678</v>
      </c>
      <c r="V78" s="4">
        <v>-244.749</v>
      </c>
      <c r="W78" s="4">
        <v>-337.37099999999998</v>
      </c>
      <c r="X78" s="4">
        <v>-500.226</v>
      </c>
      <c r="Y78" s="62">
        <v>-35.590000000000003</v>
      </c>
      <c r="Z78" s="4">
        <v>-27.405999999999999</v>
      </c>
      <c r="AA78" s="4">
        <v>-26.488</v>
      </c>
      <c r="AB78" s="4">
        <v>-56.106999999999999</v>
      </c>
      <c r="AC78" s="4">
        <v>-331.99400000000003</v>
      </c>
      <c r="AD78" s="4">
        <v>-429.76499999999999</v>
      </c>
      <c r="AE78" s="4">
        <v>-195.881</v>
      </c>
      <c r="AF78" s="4">
        <v>-243.70599999999999</v>
      </c>
      <c r="AG78" s="4">
        <v>-206.023</v>
      </c>
      <c r="AH78" s="4">
        <v>-299.59899999999999</v>
      </c>
      <c r="AI78" s="62">
        <v>-339.60399999999998</v>
      </c>
      <c r="AJ78" s="4">
        <v>-506.77699999999999</v>
      </c>
      <c r="AK78" s="4">
        <v>-1</v>
      </c>
      <c r="AL78" s="4">
        <v>-8.4190000000000005</v>
      </c>
      <c r="AM78" s="4">
        <v>-164.09200000000001</v>
      </c>
      <c r="AN78" s="4">
        <v>-255.28800000000001</v>
      </c>
      <c r="AO78" s="4">
        <v>-162.85900000000001</v>
      </c>
      <c r="AP78" s="4">
        <v>-171.39</v>
      </c>
      <c r="AQ78" s="4">
        <v>-104.26</v>
      </c>
      <c r="AR78" s="4">
        <v>-120.818</v>
      </c>
      <c r="AS78" s="4">
        <v>-45.512</v>
      </c>
      <c r="AT78" s="4">
        <v>-53.212000000000003</v>
      </c>
      <c r="AU78" s="62">
        <v>-102.68600000000001</v>
      </c>
      <c r="AV78" s="4">
        <v>-121.083</v>
      </c>
      <c r="AW78" s="4">
        <v>-78.040999999999997</v>
      </c>
      <c r="AX78" s="4">
        <v>-118.175</v>
      </c>
      <c r="AY78" s="4">
        <v>-52.825000000000003</v>
      </c>
      <c r="AZ78" s="4">
        <v>-59.515000000000001</v>
      </c>
      <c r="BA78" s="4">
        <v>-95.078999999999994</v>
      </c>
      <c r="BB78" s="4">
        <v>-146.858</v>
      </c>
      <c r="BC78" s="4">
        <v>-160</v>
      </c>
      <c r="BD78" s="4">
        <v>-181.7</v>
      </c>
      <c r="BE78" s="62">
        <v>-91.433000000000007</v>
      </c>
      <c r="BF78" s="4">
        <v>-113.26300000000001</v>
      </c>
      <c r="BG78" s="4">
        <v>0</v>
      </c>
      <c r="BH78" s="4">
        <v>-1.915</v>
      </c>
      <c r="BI78" s="4">
        <v>-27.983000000000001</v>
      </c>
      <c r="BJ78" s="4">
        <v>-27.983000000000001</v>
      </c>
      <c r="BK78" s="4">
        <v>0</v>
      </c>
      <c r="BL78" s="4">
        <v>-10</v>
      </c>
      <c r="BM78" s="4">
        <v>-114.05500000000001</v>
      </c>
      <c r="BN78" s="4">
        <v>-170.66900000000001</v>
      </c>
      <c r="BO78" s="4">
        <v>-95.421999999999997</v>
      </c>
      <c r="BP78" s="4">
        <v>-142.97</v>
      </c>
      <c r="BQ78" s="62">
        <v>-71.206000000000003</v>
      </c>
      <c r="BR78" s="4">
        <v>-77.340999999999994</v>
      </c>
      <c r="BS78" s="4">
        <v>-14.566000000000001</v>
      </c>
      <c r="BT78" s="4">
        <v>-16.727</v>
      </c>
      <c r="BU78" s="4">
        <v>-41.597000000000001</v>
      </c>
      <c r="BV78" s="4">
        <v>-52.506</v>
      </c>
      <c r="BW78" s="4">
        <v>-97.44</v>
      </c>
      <c r="BX78" s="4">
        <v>-107.26900000000001</v>
      </c>
      <c r="BY78" s="4">
        <v>-97.450999999999993</v>
      </c>
      <c r="BZ78" s="4">
        <v>-106.866</v>
      </c>
      <c r="CA78" s="4">
        <v>-74.316000000000003</v>
      </c>
      <c r="CB78" s="4">
        <v>-86.48</v>
      </c>
      <c r="CC78" s="62">
        <v>-90.447999999999993</v>
      </c>
      <c r="CD78" s="4">
        <v>-124.036</v>
      </c>
      <c r="CE78" s="4">
        <v>-26.309000000000001</v>
      </c>
      <c r="CF78" s="4">
        <v>-28.303000000000001</v>
      </c>
      <c r="CG78" s="4">
        <v>-28.434000000000001</v>
      </c>
      <c r="CH78" s="4">
        <v>-80.837999999999994</v>
      </c>
      <c r="CI78" s="4">
        <v>-3.242</v>
      </c>
      <c r="CJ78" s="4">
        <v>-3.9529999999999998</v>
      </c>
      <c r="CK78" s="4">
        <v>-20.562000000000001</v>
      </c>
      <c r="CL78" s="4">
        <v>-51.209000000000003</v>
      </c>
      <c r="CM78" s="62">
        <v>-15.087</v>
      </c>
      <c r="CN78" s="4">
        <v>-15.087</v>
      </c>
      <c r="CO78" s="4">
        <v>-1.397</v>
      </c>
      <c r="CP78" s="4">
        <v>-6.1020000000000003</v>
      </c>
      <c r="CQ78" s="4">
        <v>-24.486000000000001</v>
      </c>
      <c r="CR78" s="4">
        <v>-24.486000000000001</v>
      </c>
      <c r="CS78" s="4">
        <v>-31</v>
      </c>
      <c r="CT78" s="4">
        <v>-38.131999999999998</v>
      </c>
      <c r="CU78" s="4">
        <v>-67.272000000000006</v>
      </c>
      <c r="CV78" s="4">
        <v>-73.138000000000005</v>
      </c>
      <c r="CW78" s="4">
        <v>0</v>
      </c>
      <c r="CX78" s="4">
        <v>-10</v>
      </c>
      <c r="CY78" s="62">
        <v>-15.943</v>
      </c>
      <c r="CZ78" s="4">
        <v>-17.032</v>
      </c>
      <c r="DA78" s="4">
        <v>-35.204999999999998</v>
      </c>
      <c r="DB78" s="4">
        <v>-45.334000000000003</v>
      </c>
      <c r="DC78" s="4">
        <v>-35.021999999999998</v>
      </c>
      <c r="DD78" s="4">
        <v>-47.2</v>
      </c>
      <c r="DE78" s="4">
        <v>-42.927999999999997</v>
      </c>
      <c r="DF78" s="4">
        <v>-44.643999999999998</v>
      </c>
      <c r="DG78" s="4">
        <v>0</v>
      </c>
      <c r="DH78" s="4">
        <v>-0.376</v>
      </c>
      <c r="DI78" s="4">
        <v>-6.3879999999999999</v>
      </c>
      <c r="DJ78" s="4">
        <v>-8.6379999999999999</v>
      </c>
      <c r="DK78" s="62">
        <v>-7.2679999999999998</v>
      </c>
      <c r="DL78" s="4">
        <v>-13.182</v>
      </c>
      <c r="DM78" s="4">
        <v>-6.7910000000000004</v>
      </c>
      <c r="DN78" s="4">
        <v>-19.309000000000001</v>
      </c>
      <c r="DO78" s="4">
        <v>-6.0129999999999999</v>
      </c>
      <c r="DP78" s="4">
        <v>-6.8949999999999996</v>
      </c>
      <c r="DQ78" s="4">
        <v>0</v>
      </c>
      <c r="DR78" s="4">
        <v>0</v>
      </c>
      <c r="DS78" s="4">
        <v>-20.812999999999999</v>
      </c>
      <c r="DT78" s="4">
        <v>-24.283999999999999</v>
      </c>
      <c r="DU78" s="4">
        <v>3.419</v>
      </c>
      <c r="DV78" s="4">
        <v>-608.41899999999998</v>
      </c>
      <c r="DW78" s="62">
        <v>0</v>
      </c>
      <c r="DX78" s="4">
        <v>0</v>
      </c>
      <c r="DY78" s="4">
        <v>-3.0960000000000001</v>
      </c>
      <c r="DZ78" s="4">
        <v>-4.0919999999999996</v>
      </c>
      <c r="EA78" s="4">
        <v>-12.583</v>
      </c>
      <c r="EB78" s="4">
        <v>-16.244</v>
      </c>
      <c r="EC78" s="4">
        <v>0</v>
      </c>
      <c r="ED78" s="4">
        <v>0</v>
      </c>
      <c r="EE78" s="4">
        <v>-0.221</v>
      </c>
      <c r="EF78" s="4">
        <v>-2.8620000000000001</v>
      </c>
      <c r="EG78" s="4">
        <v>-2.2389999999999999</v>
      </c>
      <c r="EH78" s="4">
        <v>-2.2389999999999999</v>
      </c>
      <c r="EI78" s="62">
        <v>0</v>
      </c>
      <c r="EJ78" s="4">
        <v>-2.7330000000000001</v>
      </c>
      <c r="EK78" s="4">
        <v>-0.40300000000000002</v>
      </c>
      <c r="EL78" s="4">
        <v>-0.40300000000000002</v>
      </c>
      <c r="EM78" s="4">
        <v>0</v>
      </c>
      <c r="EN78" s="4">
        <v>-0.2</v>
      </c>
      <c r="EO78" s="4">
        <v>-0.79300000000000004</v>
      </c>
      <c r="EP78" s="4">
        <v>-0.79300000000000004</v>
      </c>
      <c r="EQ78" s="4"/>
      <c r="ER78" s="4"/>
      <c r="ES78" s="4">
        <v>0</v>
      </c>
      <c r="ET78" s="4">
        <v>0</v>
      </c>
      <c r="EU78" s="4">
        <v>-0.42</v>
      </c>
      <c r="EV78" s="4">
        <v>-0.42</v>
      </c>
    </row>
    <row r="79" spans="1:152">
      <c r="A79" s="10" t="s">
        <v>129</v>
      </c>
      <c r="B79" s="12">
        <v>-1216.144</v>
      </c>
      <c r="C79" s="12">
        <v>-1243.721</v>
      </c>
      <c r="D79" s="4"/>
      <c r="E79" s="4">
        <v>-830.05600000000004</v>
      </c>
      <c r="F79" s="4">
        <v>-830.05600000000004</v>
      </c>
      <c r="G79" s="4">
        <v>0</v>
      </c>
      <c r="H79" s="4">
        <v>0</v>
      </c>
      <c r="I79" s="4">
        <v>-125.938</v>
      </c>
      <c r="J79" s="4">
        <v>-125.938</v>
      </c>
      <c r="K79" s="4">
        <v>0</v>
      </c>
      <c r="L79" s="4">
        <v>0</v>
      </c>
      <c r="M79" s="4">
        <v>-141.21600000000001</v>
      </c>
      <c r="N79" s="4">
        <v>-141.21600000000001</v>
      </c>
      <c r="O79" s="62">
        <v>-54</v>
      </c>
      <c r="P79" s="4">
        <v>-54</v>
      </c>
      <c r="Q79" s="4">
        <v>-25.821000000000002</v>
      </c>
      <c r="R79" s="4">
        <v>-25.821000000000002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62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62">
        <v>-6.2140000000000004</v>
      </c>
      <c r="AJ79" s="4">
        <v>-33.790999999999997</v>
      </c>
      <c r="AK79" s="4">
        <v>0</v>
      </c>
      <c r="AL79" s="4">
        <v>0</v>
      </c>
      <c r="AM79" s="4">
        <v>-3.597</v>
      </c>
      <c r="AN79" s="4">
        <v>-3.597</v>
      </c>
      <c r="AO79" s="4">
        <v>-11.207000000000001</v>
      </c>
      <c r="AP79" s="4">
        <v>-11.207000000000001</v>
      </c>
      <c r="AQ79" s="4">
        <v>0</v>
      </c>
      <c r="AR79" s="4">
        <v>0</v>
      </c>
      <c r="AS79" s="4">
        <v>0</v>
      </c>
      <c r="AT79" s="4">
        <v>0</v>
      </c>
      <c r="AU79" s="62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62">
        <v>0</v>
      </c>
      <c r="BF79" s="4">
        <v>0</v>
      </c>
      <c r="BG79" s="4">
        <v>-5.4829999999999997</v>
      </c>
      <c r="BH79" s="4">
        <v>-5.4829999999999997</v>
      </c>
      <c r="BI79" s="4">
        <v>-2.8849999999999998</v>
      </c>
      <c r="BJ79" s="4">
        <v>-2.8849999999999998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62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62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0</v>
      </c>
      <c r="CJ79" s="4">
        <v>0</v>
      </c>
      <c r="CK79" s="4">
        <v>0</v>
      </c>
      <c r="CL79" s="4">
        <v>0</v>
      </c>
      <c r="CM79" s="62">
        <v>0</v>
      </c>
      <c r="CN79" s="4">
        <v>0</v>
      </c>
      <c r="CO79" s="4">
        <v>0</v>
      </c>
      <c r="CP79" s="4">
        <v>0</v>
      </c>
      <c r="CQ79" s="4">
        <v>0</v>
      </c>
      <c r="CR79" s="4">
        <v>0</v>
      </c>
      <c r="CS79" s="4">
        <v>0</v>
      </c>
      <c r="CT79" s="4">
        <v>0</v>
      </c>
      <c r="CU79" s="4">
        <v>-9.7270000000000003</v>
      </c>
      <c r="CV79" s="4">
        <v>-9.7270000000000003</v>
      </c>
      <c r="CW79" s="4">
        <v>0</v>
      </c>
      <c r="CX79" s="4">
        <v>0</v>
      </c>
      <c r="CY79" s="62">
        <v>0</v>
      </c>
      <c r="CZ79" s="4">
        <v>0</v>
      </c>
      <c r="DA79" s="4">
        <v>0</v>
      </c>
      <c r="DB79" s="4">
        <v>0</v>
      </c>
      <c r="DC79" s="4">
        <v>0</v>
      </c>
      <c r="DD79" s="4">
        <v>0</v>
      </c>
      <c r="DE79" s="4">
        <v>0</v>
      </c>
      <c r="DF79" s="4">
        <v>0</v>
      </c>
      <c r="DG79" s="4">
        <v>0</v>
      </c>
      <c r="DH79" s="4">
        <v>0</v>
      </c>
      <c r="DI79" s="4">
        <v>0</v>
      </c>
      <c r="DJ79" s="4">
        <v>0</v>
      </c>
      <c r="DK79" s="62">
        <v>0</v>
      </c>
      <c r="DL79" s="4">
        <v>0</v>
      </c>
      <c r="DM79" s="4">
        <v>0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4">
        <v>0</v>
      </c>
      <c r="DU79" s="4">
        <v>0</v>
      </c>
      <c r="DV79" s="4">
        <v>0</v>
      </c>
      <c r="DW79" s="62">
        <v>0</v>
      </c>
      <c r="DX79" s="4">
        <v>0</v>
      </c>
      <c r="DY79" s="4">
        <v>0</v>
      </c>
      <c r="DZ79" s="4">
        <v>0</v>
      </c>
      <c r="EA79" s="4">
        <v>0</v>
      </c>
      <c r="EB79" s="4">
        <v>0</v>
      </c>
      <c r="EC79" s="4">
        <v>0</v>
      </c>
      <c r="ED79" s="4">
        <v>0</v>
      </c>
      <c r="EE79" s="4">
        <v>0</v>
      </c>
      <c r="EF79" s="4">
        <v>0</v>
      </c>
      <c r="EG79" s="4">
        <v>0</v>
      </c>
      <c r="EH79" s="4">
        <v>0</v>
      </c>
      <c r="EI79" s="62">
        <v>0</v>
      </c>
      <c r="EJ79" s="4">
        <v>0</v>
      </c>
      <c r="EK79" s="4">
        <v>0</v>
      </c>
      <c r="EL79" s="4">
        <v>0</v>
      </c>
      <c r="EM79" s="4">
        <v>0</v>
      </c>
      <c r="EN79" s="4">
        <v>0</v>
      </c>
      <c r="EO79" s="4">
        <v>0</v>
      </c>
      <c r="EP79" s="4">
        <v>0</v>
      </c>
      <c r="EQ79" s="4"/>
      <c r="ER79" s="4"/>
      <c r="ES79" s="4">
        <v>0</v>
      </c>
      <c r="ET79" s="4">
        <v>0</v>
      </c>
      <c r="EU79" s="4">
        <v>0</v>
      </c>
      <c r="EV79" s="4">
        <v>0</v>
      </c>
    </row>
    <row r="80" spans="1:152">
      <c r="A80" s="10" t="s">
        <v>130</v>
      </c>
      <c r="B80" s="12">
        <v>-453.28500000000003</v>
      </c>
      <c r="C80" s="12">
        <v>-128.27000000000001</v>
      </c>
      <c r="D80" s="4"/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-300.41899999999998</v>
      </c>
      <c r="N80" s="4">
        <v>0</v>
      </c>
      <c r="O80" s="62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62">
        <v>0</v>
      </c>
      <c r="Z80" s="4">
        <v>0</v>
      </c>
      <c r="AA80" s="4">
        <v>0</v>
      </c>
      <c r="AB80" s="4">
        <v>0</v>
      </c>
      <c r="AC80" s="4">
        <v>-128.27000000000001</v>
      </c>
      <c r="AD80" s="4">
        <v>-128.27000000000001</v>
      </c>
      <c r="AE80" s="4">
        <v>0</v>
      </c>
      <c r="AF80" s="4">
        <v>0</v>
      </c>
      <c r="AG80" s="4">
        <v>0</v>
      </c>
      <c r="AH80" s="4">
        <v>0</v>
      </c>
      <c r="AI80" s="62">
        <v>-12.276999999999999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62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62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5.1390000000000002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62">
        <v>0</v>
      </c>
      <c r="BR80" s="4">
        <v>0</v>
      </c>
      <c r="BS80" s="4">
        <v>0</v>
      </c>
      <c r="BT80" s="4">
        <v>0</v>
      </c>
      <c r="BU80" s="4">
        <v>0</v>
      </c>
      <c r="BV80" s="4">
        <v>0</v>
      </c>
      <c r="BW80" s="4">
        <v>-22.74</v>
      </c>
      <c r="BX80" s="4">
        <v>0</v>
      </c>
      <c r="BY80" s="4">
        <v>0</v>
      </c>
      <c r="BZ80" s="4">
        <v>0</v>
      </c>
      <c r="CA80" s="4">
        <v>0</v>
      </c>
      <c r="CB80" s="4">
        <v>0</v>
      </c>
      <c r="CC80" s="62">
        <v>0</v>
      </c>
      <c r="CD80" s="4">
        <v>0</v>
      </c>
      <c r="CE80" s="4">
        <v>-2.206</v>
      </c>
      <c r="CF80" s="4">
        <v>0</v>
      </c>
      <c r="CG80" s="4">
        <v>0</v>
      </c>
      <c r="CH80" s="4">
        <v>0</v>
      </c>
      <c r="CI80" s="4">
        <v>0</v>
      </c>
      <c r="CJ80" s="4">
        <v>0</v>
      </c>
      <c r="CK80" s="4">
        <v>0</v>
      </c>
      <c r="CL80" s="4">
        <v>0</v>
      </c>
      <c r="CM80" s="62">
        <v>0</v>
      </c>
      <c r="CN80" s="4">
        <v>0</v>
      </c>
      <c r="CO80" s="4">
        <v>0</v>
      </c>
      <c r="CP80" s="4">
        <v>0</v>
      </c>
      <c r="CQ80" s="4">
        <v>0</v>
      </c>
      <c r="CR80" s="4">
        <v>0</v>
      </c>
      <c r="CS80" s="4">
        <v>0</v>
      </c>
      <c r="CT80" s="4">
        <v>0</v>
      </c>
      <c r="CU80" s="4">
        <v>0</v>
      </c>
      <c r="CV80" s="4">
        <v>0</v>
      </c>
      <c r="CW80" s="4">
        <v>5.1390000000000002</v>
      </c>
      <c r="CX80" s="4">
        <v>0</v>
      </c>
      <c r="CY80" s="62">
        <v>0</v>
      </c>
      <c r="CZ80" s="4">
        <v>0</v>
      </c>
      <c r="DA80" s="4">
        <v>0</v>
      </c>
      <c r="DB80" s="4">
        <v>0</v>
      </c>
      <c r="DC80" s="4">
        <v>0</v>
      </c>
      <c r="DD80" s="4">
        <v>0</v>
      </c>
      <c r="DE80" s="4">
        <v>0</v>
      </c>
      <c r="DF80" s="4">
        <v>0</v>
      </c>
      <c r="DG80" s="4">
        <v>0</v>
      </c>
      <c r="DH80" s="4">
        <v>0</v>
      </c>
      <c r="DI80" s="4">
        <v>0</v>
      </c>
      <c r="DJ80" s="4">
        <v>0</v>
      </c>
      <c r="DK80" s="62">
        <v>-3.2349999999999999</v>
      </c>
      <c r="DL80" s="4">
        <v>0</v>
      </c>
      <c r="DM80" s="4">
        <v>0</v>
      </c>
      <c r="DN80" s="4">
        <v>0</v>
      </c>
      <c r="DO80" s="4">
        <v>5.5839999999999996</v>
      </c>
      <c r="DP80" s="4">
        <v>0</v>
      </c>
      <c r="DQ80" s="4">
        <v>0</v>
      </c>
      <c r="DR80" s="4">
        <v>0</v>
      </c>
      <c r="DS80" s="4">
        <v>0</v>
      </c>
      <c r="DT80" s="4">
        <v>0</v>
      </c>
      <c r="DU80" s="4">
        <v>0</v>
      </c>
      <c r="DV80" s="4">
        <v>0</v>
      </c>
      <c r="DW80" s="62">
        <v>0</v>
      </c>
      <c r="DX80" s="4">
        <v>0</v>
      </c>
      <c r="DY80" s="4">
        <v>0</v>
      </c>
      <c r="DZ80" s="4">
        <v>0</v>
      </c>
      <c r="EA80" s="4">
        <v>0</v>
      </c>
      <c r="EB80" s="4">
        <v>0</v>
      </c>
      <c r="EC80" s="4">
        <v>0</v>
      </c>
      <c r="ED80" s="4">
        <v>0</v>
      </c>
      <c r="EE80" s="4">
        <v>0</v>
      </c>
      <c r="EF80" s="4">
        <v>0</v>
      </c>
      <c r="EG80" s="4">
        <v>0</v>
      </c>
      <c r="EH80" s="4">
        <v>0</v>
      </c>
      <c r="EI80" s="62">
        <v>0</v>
      </c>
      <c r="EJ80" s="4">
        <v>0</v>
      </c>
      <c r="EK80" s="4">
        <v>0</v>
      </c>
      <c r="EL80" s="4">
        <v>0</v>
      </c>
      <c r="EM80" s="4">
        <v>0</v>
      </c>
      <c r="EN80" s="4">
        <v>0</v>
      </c>
      <c r="EO80" s="4">
        <v>0</v>
      </c>
      <c r="EP80" s="4">
        <v>0</v>
      </c>
      <c r="EQ80" s="4"/>
      <c r="ER80" s="4"/>
      <c r="ES80" s="4">
        <v>0</v>
      </c>
      <c r="ET80" s="4">
        <v>0</v>
      </c>
      <c r="EU80" s="4">
        <v>0</v>
      </c>
      <c r="EV80" s="4">
        <v>0</v>
      </c>
    </row>
    <row r="81" spans="1:152">
      <c r="A81" s="10" t="s">
        <v>131</v>
      </c>
      <c r="B81" s="12">
        <v>-97.972000000000008</v>
      </c>
      <c r="C81" s="12">
        <v>368.75400000000002</v>
      </c>
      <c r="D81" s="4"/>
      <c r="E81" s="4">
        <v>0</v>
      </c>
      <c r="F81" s="4">
        <v>670.13</v>
      </c>
      <c r="G81" s="4">
        <v>0</v>
      </c>
      <c r="H81" s="4">
        <v>0</v>
      </c>
      <c r="I81" s="4">
        <v>2.0910000000000002</v>
      </c>
      <c r="J81" s="4">
        <v>2.0910000000000002</v>
      </c>
      <c r="K81" s="4">
        <v>0</v>
      </c>
      <c r="L81" s="4">
        <v>0</v>
      </c>
      <c r="M81" s="4">
        <v>0</v>
      </c>
      <c r="N81" s="4">
        <v>0</v>
      </c>
      <c r="O81" s="62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62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62">
        <v>0</v>
      </c>
      <c r="AJ81" s="4">
        <v>0</v>
      </c>
      <c r="AK81" s="4">
        <v>0</v>
      </c>
      <c r="AL81" s="4">
        <v>0</v>
      </c>
      <c r="AM81" s="4">
        <v>-37.308</v>
      </c>
      <c r="AN81" s="4">
        <v>-37.308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62">
        <v>0</v>
      </c>
      <c r="AV81" s="4">
        <v>0</v>
      </c>
      <c r="AW81" s="4">
        <v>0</v>
      </c>
      <c r="AX81" s="4">
        <v>-203.404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62">
        <v>-10.49</v>
      </c>
      <c r="BF81" s="4">
        <v>-10.49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62">
        <v>0</v>
      </c>
      <c r="BR81" s="4">
        <v>0</v>
      </c>
      <c r="BS81" s="4">
        <v>0</v>
      </c>
      <c r="BT81" s="4">
        <v>0</v>
      </c>
      <c r="BU81" s="4">
        <v>-33</v>
      </c>
      <c r="BV81" s="4">
        <v>-33</v>
      </c>
      <c r="BW81" s="4">
        <v>0</v>
      </c>
      <c r="BX81" s="4">
        <v>0</v>
      </c>
      <c r="BY81" s="4">
        <v>0</v>
      </c>
      <c r="BZ81" s="4">
        <v>0</v>
      </c>
      <c r="CA81" s="4">
        <v>-14.765000000000001</v>
      </c>
      <c r="CB81" s="4">
        <v>-14.765000000000001</v>
      </c>
      <c r="CC81" s="62">
        <v>0</v>
      </c>
      <c r="CD81" s="4">
        <v>0</v>
      </c>
      <c r="CE81" s="4">
        <v>0</v>
      </c>
      <c r="CF81" s="4">
        <v>0</v>
      </c>
      <c r="CG81" s="4">
        <v>0</v>
      </c>
      <c r="CH81" s="4">
        <v>0</v>
      </c>
      <c r="CI81" s="4">
        <v>0</v>
      </c>
      <c r="CJ81" s="4">
        <v>0</v>
      </c>
      <c r="CK81" s="4">
        <v>0</v>
      </c>
      <c r="CL81" s="4">
        <v>0</v>
      </c>
      <c r="CM81" s="62">
        <v>0</v>
      </c>
      <c r="CN81" s="4">
        <v>0</v>
      </c>
      <c r="CO81" s="4">
        <v>0</v>
      </c>
      <c r="CP81" s="4">
        <v>0</v>
      </c>
      <c r="CQ81" s="4">
        <v>0</v>
      </c>
      <c r="CR81" s="4">
        <v>0</v>
      </c>
      <c r="CS81" s="4">
        <v>0</v>
      </c>
      <c r="CT81" s="4">
        <v>0</v>
      </c>
      <c r="CU81" s="4">
        <v>0</v>
      </c>
      <c r="CV81" s="4">
        <v>0</v>
      </c>
      <c r="CW81" s="4">
        <v>0</v>
      </c>
      <c r="CX81" s="4">
        <v>0</v>
      </c>
      <c r="CY81" s="62">
        <v>0</v>
      </c>
      <c r="CZ81" s="4">
        <v>0</v>
      </c>
      <c r="DA81" s="4">
        <v>0</v>
      </c>
      <c r="DB81" s="4">
        <v>0</v>
      </c>
      <c r="DC81" s="4">
        <v>0</v>
      </c>
      <c r="DD81" s="4">
        <v>0</v>
      </c>
      <c r="DE81" s="4">
        <v>0</v>
      </c>
      <c r="DF81" s="4">
        <v>0</v>
      </c>
      <c r="DG81" s="4">
        <v>0</v>
      </c>
      <c r="DH81" s="4">
        <v>0</v>
      </c>
      <c r="DI81" s="4">
        <v>0</v>
      </c>
      <c r="DJ81" s="4">
        <v>0</v>
      </c>
      <c r="DK81" s="62">
        <v>0</v>
      </c>
      <c r="DL81" s="4">
        <v>0</v>
      </c>
      <c r="DM81" s="4">
        <v>0</v>
      </c>
      <c r="DN81" s="4">
        <v>0</v>
      </c>
      <c r="DO81" s="4">
        <v>0</v>
      </c>
      <c r="DP81" s="4">
        <v>0</v>
      </c>
      <c r="DQ81" s="4">
        <v>0</v>
      </c>
      <c r="DR81" s="4">
        <v>0</v>
      </c>
      <c r="DS81" s="4">
        <v>-4.5</v>
      </c>
      <c r="DT81" s="4">
        <v>-4.5</v>
      </c>
      <c r="DU81" s="4">
        <v>0</v>
      </c>
      <c r="DV81" s="4">
        <v>0</v>
      </c>
      <c r="DW81" s="62">
        <v>0</v>
      </c>
      <c r="DX81" s="4">
        <v>0</v>
      </c>
      <c r="DY81" s="4">
        <v>0</v>
      </c>
      <c r="DZ81" s="4">
        <v>0</v>
      </c>
      <c r="EA81" s="4">
        <v>0</v>
      </c>
      <c r="EB81" s="4">
        <v>0</v>
      </c>
      <c r="EC81" s="4">
        <v>0</v>
      </c>
      <c r="ED81" s="4">
        <v>0</v>
      </c>
      <c r="EE81" s="4">
        <v>0</v>
      </c>
      <c r="EF81" s="4">
        <v>0</v>
      </c>
      <c r="EG81" s="4">
        <v>0</v>
      </c>
      <c r="EH81" s="4">
        <v>0</v>
      </c>
      <c r="EI81" s="62">
        <v>0</v>
      </c>
      <c r="EJ81" s="4">
        <v>0</v>
      </c>
      <c r="EK81" s="4">
        <v>0</v>
      </c>
      <c r="EL81" s="4">
        <v>0</v>
      </c>
      <c r="EM81" s="4">
        <v>0</v>
      </c>
      <c r="EN81" s="4">
        <v>0</v>
      </c>
      <c r="EO81" s="4">
        <v>0</v>
      </c>
      <c r="EP81" s="4">
        <v>0</v>
      </c>
      <c r="EQ81" s="4"/>
      <c r="ER81" s="4"/>
      <c r="ES81" s="4">
        <v>0</v>
      </c>
      <c r="ET81" s="4">
        <v>0</v>
      </c>
      <c r="EU81" s="4">
        <v>0</v>
      </c>
      <c r="EV81" s="4">
        <v>0</v>
      </c>
    </row>
    <row r="82" spans="1:152">
      <c r="A82" s="10" t="s">
        <v>132</v>
      </c>
      <c r="B82" s="12">
        <v>-1124.5080000000003</v>
      </c>
      <c r="C82" s="12">
        <v>-1172.4850000000001</v>
      </c>
      <c r="D82" s="4"/>
      <c r="E82" s="4">
        <v>0</v>
      </c>
      <c r="F82" s="4">
        <v>0</v>
      </c>
      <c r="G82" s="4">
        <v>0</v>
      </c>
      <c r="H82" s="4">
        <v>0</v>
      </c>
      <c r="I82" s="4">
        <v>-355.98099999999999</v>
      </c>
      <c r="J82" s="4">
        <v>-371.16300000000001</v>
      </c>
      <c r="K82" s="4">
        <v>0</v>
      </c>
      <c r="L82" s="4">
        <v>0</v>
      </c>
      <c r="M82" s="4">
        <v>-170</v>
      </c>
      <c r="N82" s="4">
        <v>-173.614</v>
      </c>
      <c r="O82" s="62">
        <v>-63</v>
      </c>
      <c r="P82" s="4">
        <v>-63</v>
      </c>
      <c r="Q82" s="4">
        <v>-65</v>
      </c>
      <c r="R82" s="4">
        <v>-65</v>
      </c>
      <c r="S82" s="4">
        <v>-19</v>
      </c>
      <c r="T82" s="4">
        <v>-19</v>
      </c>
      <c r="U82" s="4">
        <v>-178.238</v>
      </c>
      <c r="V82" s="4">
        <v>-178.238</v>
      </c>
      <c r="W82" s="4">
        <v>0</v>
      </c>
      <c r="X82" s="4">
        <v>0</v>
      </c>
      <c r="Y82" s="62">
        <v>0</v>
      </c>
      <c r="Z82" s="4">
        <v>0</v>
      </c>
      <c r="AA82" s="4">
        <v>-112</v>
      </c>
      <c r="AB82" s="4">
        <v>-133.85</v>
      </c>
      <c r="AC82" s="4">
        <v>0</v>
      </c>
      <c r="AD82" s="4">
        <v>0</v>
      </c>
      <c r="AE82" s="4">
        <v>-24</v>
      </c>
      <c r="AF82" s="4">
        <v>-24</v>
      </c>
      <c r="AG82" s="4">
        <v>0</v>
      </c>
      <c r="AH82" s="4">
        <v>0</v>
      </c>
      <c r="AI82" s="62">
        <v>-15</v>
      </c>
      <c r="AJ82" s="4">
        <v>-15</v>
      </c>
      <c r="AK82" s="4">
        <v>-25</v>
      </c>
      <c r="AL82" s="4">
        <v>-29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-36.4</v>
      </c>
      <c r="AT82" s="4">
        <v>-38</v>
      </c>
      <c r="AU82" s="62">
        <v>-18</v>
      </c>
      <c r="AV82" s="4">
        <v>-19.739999999999998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62">
        <v>0</v>
      </c>
      <c r="BF82" s="4">
        <v>0</v>
      </c>
      <c r="BG82" s="4">
        <v>-6</v>
      </c>
      <c r="BH82" s="4">
        <v>-6</v>
      </c>
      <c r="BI82" s="4">
        <v>-3.5</v>
      </c>
      <c r="BJ82" s="4">
        <v>-3.5</v>
      </c>
      <c r="BK82" s="4">
        <v>0</v>
      </c>
      <c r="BL82" s="4">
        <v>0</v>
      </c>
      <c r="BM82" s="4">
        <v>0</v>
      </c>
      <c r="BN82" s="4">
        <v>0</v>
      </c>
      <c r="BO82" s="4">
        <v>-10.35</v>
      </c>
      <c r="BP82" s="4">
        <v>-10.35</v>
      </c>
      <c r="BQ82" s="62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>
        <v>-4.0999999999999996</v>
      </c>
      <c r="CB82" s="4">
        <v>-4.0999999999999996</v>
      </c>
      <c r="CC82" s="62">
        <v>0</v>
      </c>
      <c r="CD82" s="4">
        <v>0</v>
      </c>
      <c r="CE82" s="4">
        <v>0</v>
      </c>
      <c r="CF82" s="4">
        <v>0</v>
      </c>
      <c r="CG82" s="4">
        <v>-15</v>
      </c>
      <c r="CH82" s="4">
        <v>-15</v>
      </c>
      <c r="CI82" s="4">
        <v>0</v>
      </c>
      <c r="CJ82" s="4">
        <v>0</v>
      </c>
      <c r="CK82" s="4">
        <v>0</v>
      </c>
      <c r="CL82" s="4">
        <v>0</v>
      </c>
      <c r="CM82" s="62">
        <v>0</v>
      </c>
      <c r="CN82" s="4">
        <v>0</v>
      </c>
      <c r="CO82" s="4">
        <v>0</v>
      </c>
      <c r="CP82" s="4">
        <v>0</v>
      </c>
      <c r="CQ82" s="4">
        <v>0</v>
      </c>
      <c r="CR82" s="4">
        <v>0</v>
      </c>
      <c r="CS82" s="4">
        <v>0</v>
      </c>
      <c r="CT82" s="4">
        <v>0</v>
      </c>
      <c r="CU82" s="4">
        <v>0</v>
      </c>
      <c r="CV82" s="4">
        <v>0</v>
      </c>
      <c r="CW82" s="4">
        <v>0</v>
      </c>
      <c r="CX82" s="4">
        <v>0</v>
      </c>
      <c r="CY82" s="62">
        <v>0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0</v>
      </c>
      <c r="DH82" s="4">
        <v>0</v>
      </c>
      <c r="DI82" s="4">
        <v>-1.958</v>
      </c>
      <c r="DJ82" s="4">
        <v>-1.958</v>
      </c>
      <c r="DK82" s="62">
        <v>0</v>
      </c>
      <c r="DL82" s="4">
        <v>0</v>
      </c>
      <c r="DM82" s="4">
        <v>-1.9810000000000001</v>
      </c>
      <c r="DN82" s="4">
        <v>-1.9810000000000001</v>
      </c>
      <c r="DO82" s="4">
        <v>0</v>
      </c>
      <c r="DP82" s="4">
        <v>0</v>
      </c>
      <c r="DQ82" s="4">
        <v>0</v>
      </c>
      <c r="DR82" s="4">
        <v>0</v>
      </c>
      <c r="DS82" s="4">
        <v>0</v>
      </c>
      <c r="DT82" s="4">
        <v>0</v>
      </c>
      <c r="DU82" s="4">
        <v>0</v>
      </c>
      <c r="DV82" s="4">
        <v>0</v>
      </c>
      <c r="DW82" s="62">
        <v>0</v>
      </c>
      <c r="DX82" s="4">
        <v>0</v>
      </c>
      <c r="DY82" s="4">
        <v>0</v>
      </c>
      <c r="DZ82" s="4">
        <v>0</v>
      </c>
      <c r="EA82" s="4">
        <v>0</v>
      </c>
      <c r="EB82" s="4">
        <v>0</v>
      </c>
      <c r="EC82" s="4">
        <v>0</v>
      </c>
      <c r="ED82" s="4">
        <v>0</v>
      </c>
      <c r="EE82" s="4">
        <v>0</v>
      </c>
      <c r="EF82" s="4">
        <v>0</v>
      </c>
      <c r="EG82" s="4">
        <v>0</v>
      </c>
      <c r="EH82" s="4">
        <v>0</v>
      </c>
      <c r="EI82" s="62">
        <v>0</v>
      </c>
      <c r="EJ82" s="4">
        <v>0</v>
      </c>
      <c r="EK82" s="4">
        <v>0</v>
      </c>
      <c r="EL82" s="4">
        <v>0</v>
      </c>
      <c r="EM82" s="4">
        <v>0</v>
      </c>
      <c r="EN82" s="4">
        <v>8.9999999999999993E-3</v>
      </c>
      <c r="EO82" s="4">
        <v>0</v>
      </c>
      <c r="EP82" s="4">
        <v>0</v>
      </c>
      <c r="EQ82" s="4"/>
      <c r="ER82" s="4"/>
      <c r="ES82" s="4">
        <v>0</v>
      </c>
      <c r="ET82" s="4">
        <v>0</v>
      </c>
      <c r="EU82" s="4">
        <v>0</v>
      </c>
      <c r="EV82" s="4">
        <v>0</v>
      </c>
    </row>
    <row r="83" spans="1:152">
      <c r="A83" s="10" t="s">
        <v>95</v>
      </c>
      <c r="B83" s="12">
        <v>-1.093</v>
      </c>
      <c r="C83" s="12">
        <v>-1484.816</v>
      </c>
      <c r="D83" s="4"/>
      <c r="E83" s="4">
        <v>0</v>
      </c>
      <c r="F83" s="4">
        <v>-1069.376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-2.21</v>
      </c>
      <c r="M83" s="4">
        <v>0</v>
      </c>
      <c r="N83" s="4">
        <v>-300</v>
      </c>
      <c r="O83" s="62">
        <v>0</v>
      </c>
      <c r="P83" s="4">
        <v>0</v>
      </c>
      <c r="Q83" s="4">
        <v>0</v>
      </c>
      <c r="R83" s="4">
        <v>0</v>
      </c>
      <c r="S83" s="4">
        <v>0</v>
      </c>
      <c r="T83" s="4">
        <v>-180.77699999999999</v>
      </c>
      <c r="U83" s="4">
        <v>0</v>
      </c>
      <c r="V83" s="4">
        <v>0</v>
      </c>
      <c r="W83" s="4">
        <v>0</v>
      </c>
      <c r="X83" s="4">
        <v>0</v>
      </c>
      <c r="Y83" s="62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62">
        <v>0</v>
      </c>
      <c r="AJ83" s="4">
        <v>15.631</v>
      </c>
      <c r="AK83" s="4">
        <v>0</v>
      </c>
      <c r="AL83" s="4">
        <v>0</v>
      </c>
      <c r="AM83" s="4">
        <v>0</v>
      </c>
      <c r="AN83" s="4">
        <v>6.0010000000000003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62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62">
        <v>0</v>
      </c>
      <c r="BF83" s="4">
        <v>10.077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-1.093</v>
      </c>
      <c r="BP83" s="4">
        <v>0</v>
      </c>
      <c r="BQ83" s="62">
        <v>0</v>
      </c>
      <c r="BR83" s="4">
        <v>0</v>
      </c>
      <c r="BS83" s="4">
        <v>0</v>
      </c>
      <c r="BT83" s="4">
        <v>0</v>
      </c>
      <c r="BU83" s="4">
        <v>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>
        <v>0</v>
      </c>
      <c r="CC83" s="62">
        <v>0</v>
      </c>
      <c r="CD83" s="4">
        <v>0</v>
      </c>
      <c r="CE83" s="4">
        <v>0</v>
      </c>
      <c r="CF83" s="4">
        <v>0</v>
      </c>
      <c r="CG83" s="4">
        <v>0</v>
      </c>
      <c r="CH83" s="4">
        <v>0</v>
      </c>
      <c r="CI83" s="4">
        <v>0</v>
      </c>
      <c r="CJ83" s="4">
        <v>25</v>
      </c>
      <c r="CK83" s="4">
        <v>0</v>
      </c>
      <c r="CL83" s="4">
        <v>0</v>
      </c>
      <c r="CM83" s="62">
        <v>0</v>
      </c>
      <c r="CN83" s="4">
        <v>0</v>
      </c>
      <c r="CO83" s="4">
        <v>0</v>
      </c>
      <c r="CP83" s="4">
        <v>0</v>
      </c>
      <c r="CQ83" s="4">
        <v>0</v>
      </c>
      <c r="CR83" s="4">
        <v>0</v>
      </c>
      <c r="CS83" s="4">
        <v>0</v>
      </c>
      <c r="CT83" s="4">
        <v>11.2</v>
      </c>
      <c r="CU83" s="4">
        <v>0</v>
      </c>
      <c r="CV83" s="4">
        <v>0</v>
      </c>
      <c r="CW83" s="4">
        <v>0</v>
      </c>
      <c r="CX83" s="4">
        <v>0</v>
      </c>
      <c r="CY83" s="62">
        <v>0</v>
      </c>
      <c r="CZ83" s="4">
        <v>0</v>
      </c>
      <c r="DA83" s="4">
        <v>0</v>
      </c>
      <c r="DB83" s="4">
        <v>0</v>
      </c>
      <c r="DC83" s="4">
        <v>0</v>
      </c>
      <c r="DD83" s="4">
        <v>0</v>
      </c>
      <c r="DE83" s="4">
        <v>0</v>
      </c>
      <c r="DF83" s="4">
        <v>-0.36199999999999999</v>
      </c>
      <c r="DG83" s="4">
        <v>0</v>
      </c>
      <c r="DH83" s="4">
        <v>0</v>
      </c>
      <c r="DI83" s="4">
        <v>0</v>
      </c>
      <c r="DJ83" s="4">
        <v>0</v>
      </c>
      <c r="DK83" s="62">
        <v>0</v>
      </c>
      <c r="DL83" s="4">
        <v>0</v>
      </c>
      <c r="DM83" s="4">
        <v>0</v>
      </c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v>0</v>
      </c>
      <c r="DU83" s="4">
        <v>0</v>
      </c>
      <c r="DV83" s="4">
        <v>0</v>
      </c>
      <c r="DW83" s="62">
        <v>0</v>
      </c>
      <c r="DX83" s="4">
        <v>0</v>
      </c>
      <c r="DY83" s="4">
        <v>0</v>
      </c>
      <c r="DZ83" s="4">
        <v>0</v>
      </c>
      <c r="EA83" s="4">
        <v>0</v>
      </c>
      <c r="EB83" s="4">
        <v>0</v>
      </c>
      <c r="EC83" s="4">
        <v>0</v>
      </c>
      <c r="ED83" s="4">
        <v>0</v>
      </c>
      <c r="EE83" s="4">
        <v>0</v>
      </c>
      <c r="EF83" s="4">
        <v>0</v>
      </c>
      <c r="EG83" s="4">
        <v>0</v>
      </c>
      <c r="EH83" s="4">
        <v>0</v>
      </c>
      <c r="EI83" s="62">
        <v>0</v>
      </c>
      <c r="EJ83" s="4">
        <v>0</v>
      </c>
      <c r="EK83" s="4">
        <v>0</v>
      </c>
      <c r="EL83" s="4">
        <v>0</v>
      </c>
      <c r="EM83" s="4">
        <v>0</v>
      </c>
      <c r="EN83" s="4">
        <v>0</v>
      </c>
      <c r="EO83" s="4">
        <v>0</v>
      </c>
      <c r="EP83" s="4">
        <v>0</v>
      </c>
      <c r="EQ83" s="4"/>
      <c r="ER83" s="4"/>
      <c r="ES83" s="4">
        <v>0</v>
      </c>
      <c r="ET83" s="4">
        <v>0</v>
      </c>
      <c r="EU83" s="4">
        <v>0</v>
      </c>
      <c r="EV83" s="4">
        <v>0</v>
      </c>
    </row>
    <row r="84" spans="1:152">
      <c r="A84" s="25" t="s">
        <v>124</v>
      </c>
      <c r="B84" s="15">
        <v>2013.2460000000044</v>
      </c>
      <c r="C84" s="15">
        <v>13127.599000000009</v>
      </c>
      <c r="D84" s="14"/>
      <c r="E84" s="14">
        <v>3035.4630000000002</v>
      </c>
      <c r="F84" s="14">
        <v>10774.200999999999</v>
      </c>
      <c r="G84" s="14">
        <v>-1605.6779999999999</v>
      </c>
      <c r="H84" s="14">
        <v>-2059.9369999999999</v>
      </c>
      <c r="I84" s="14">
        <v>-1040.067</v>
      </c>
      <c r="J84" s="14">
        <v>-1073.29</v>
      </c>
      <c r="K84" s="14">
        <v>412.72800000000007</v>
      </c>
      <c r="L84" s="14">
        <v>1022.1549999999997</v>
      </c>
      <c r="M84" s="14">
        <v>1250.902</v>
      </c>
      <c r="N84" s="14">
        <v>4428.4809999999998</v>
      </c>
      <c r="O84" s="63">
        <v>-92.211000000000013</v>
      </c>
      <c r="P84" s="14">
        <v>-80.442999999999984</v>
      </c>
      <c r="Q84" s="14">
        <v>550.26800000000014</v>
      </c>
      <c r="R84" s="14">
        <v>622.178</v>
      </c>
      <c r="S84" s="14">
        <v>516.23799999999994</v>
      </c>
      <c r="T84" s="14">
        <v>355.45800000000003</v>
      </c>
      <c r="U84" s="14">
        <v>-403.90600000000001</v>
      </c>
      <c r="V84" s="14">
        <v>-277.98699999999997</v>
      </c>
      <c r="W84" s="14">
        <v>-216.29599999999999</v>
      </c>
      <c r="X84" s="14">
        <v>-260.226</v>
      </c>
      <c r="Y84" s="63">
        <v>-122.998</v>
      </c>
      <c r="Z84" s="14">
        <v>-27.405999999999999</v>
      </c>
      <c r="AA84" s="14">
        <v>-345.79200000000003</v>
      </c>
      <c r="AB84" s="14">
        <v>-189.95699999999999</v>
      </c>
      <c r="AC84" s="14">
        <v>101.21099999999998</v>
      </c>
      <c r="AD84" s="14">
        <v>-98.034999999999997</v>
      </c>
      <c r="AE84" s="14">
        <v>-235.32</v>
      </c>
      <c r="AF84" s="14">
        <v>-267.70600000000002</v>
      </c>
      <c r="AG84" s="14">
        <v>520.63</v>
      </c>
      <c r="AH84" s="14">
        <v>380.40100000000001</v>
      </c>
      <c r="AI84" s="63">
        <v>-362.75599999999997</v>
      </c>
      <c r="AJ84" s="14">
        <v>-517.55399999999997</v>
      </c>
      <c r="AK84" s="14">
        <v>-258.44100000000003</v>
      </c>
      <c r="AL84" s="14">
        <v>-37.418999999999997</v>
      </c>
      <c r="AM84" s="14">
        <v>-114.96200000000002</v>
      </c>
      <c r="AN84" s="14">
        <v>-130.19200000000001</v>
      </c>
      <c r="AO84" s="14">
        <v>1.3879999999999981</v>
      </c>
      <c r="AP84" s="14">
        <v>0.4030000000000129</v>
      </c>
      <c r="AQ84" s="14">
        <v>257.88300000000004</v>
      </c>
      <c r="AR84" s="14">
        <v>179.18200000000002</v>
      </c>
      <c r="AS84" s="14">
        <v>-83.954999999999998</v>
      </c>
      <c r="AT84" s="14">
        <v>-91.212000000000003</v>
      </c>
      <c r="AU84" s="63">
        <v>141.24100000000001</v>
      </c>
      <c r="AV84" s="14">
        <v>214.17699999999999</v>
      </c>
      <c r="AW84" s="14">
        <v>23.567000000000007</v>
      </c>
      <c r="AX84" s="14">
        <v>-152.07900000000001</v>
      </c>
      <c r="AY84" s="14">
        <v>165.74900000000002</v>
      </c>
      <c r="AZ84" s="14">
        <v>140.48500000000001</v>
      </c>
      <c r="BA84" s="14">
        <v>-152.203</v>
      </c>
      <c r="BB84" s="14">
        <v>-146.858</v>
      </c>
      <c r="BC84" s="14">
        <v>90</v>
      </c>
      <c r="BD84" s="14">
        <v>68.300000000000011</v>
      </c>
      <c r="BE84" s="63">
        <v>-75.45</v>
      </c>
      <c r="BF84" s="14">
        <v>-8.6760000000000073</v>
      </c>
      <c r="BG84" s="14">
        <v>-41.326000000000001</v>
      </c>
      <c r="BH84" s="14">
        <v>-13.398</v>
      </c>
      <c r="BI84" s="14">
        <v>-2.5519999999999978</v>
      </c>
      <c r="BJ84" s="14">
        <v>107.19099999999999</v>
      </c>
      <c r="BK84" s="14">
        <v>-71.863</v>
      </c>
      <c r="BL84" s="14">
        <v>-10</v>
      </c>
      <c r="BM84" s="14">
        <v>19.057999999999993</v>
      </c>
      <c r="BN84" s="14">
        <v>4.3309999999999889</v>
      </c>
      <c r="BO84" s="14">
        <v>67.135000000000005</v>
      </c>
      <c r="BP84" s="14">
        <v>35.68</v>
      </c>
      <c r="BQ84" s="63">
        <v>241.02099999999996</v>
      </c>
      <c r="BR84" s="14">
        <v>222.65899999999999</v>
      </c>
      <c r="BS84" s="14">
        <v>-46.088000000000001</v>
      </c>
      <c r="BT84" s="14">
        <v>-16.727</v>
      </c>
      <c r="BU84" s="14">
        <v>-27.541000000000004</v>
      </c>
      <c r="BV84" s="14">
        <v>-25.506</v>
      </c>
      <c r="BW84" s="14">
        <v>19.820000000000004</v>
      </c>
      <c r="BX84" s="14">
        <v>32.730999999999995</v>
      </c>
      <c r="BY84" s="14">
        <v>7.2150000000000034</v>
      </c>
      <c r="BZ84" s="14">
        <v>-46.866</v>
      </c>
      <c r="CA84" s="14">
        <v>-25.595999999999997</v>
      </c>
      <c r="CB84" s="14">
        <v>-25.345000000000006</v>
      </c>
      <c r="CC84" s="63">
        <v>-81.215999999999994</v>
      </c>
      <c r="CD84" s="14">
        <v>-34.036000000000001</v>
      </c>
      <c r="CE84" s="14">
        <v>163.30600000000001</v>
      </c>
      <c r="CF84" s="14">
        <v>238.29700000000003</v>
      </c>
      <c r="CG84" s="14">
        <v>-66.097000000000008</v>
      </c>
      <c r="CH84" s="14">
        <v>-95.837999999999994</v>
      </c>
      <c r="CI84" s="14">
        <v>-13.032</v>
      </c>
      <c r="CJ84" s="14">
        <v>71.046999999999997</v>
      </c>
      <c r="CK84" s="14">
        <v>16.422000000000001</v>
      </c>
      <c r="CL84" s="14">
        <v>-51.209000000000003</v>
      </c>
      <c r="CM84" s="63">
        <f>SUM(CM75:CM83)</f>
        <v>-13.600999999999999</v>
      </c>
      <c r="CN84" s="14">
        <f>SUM(CN75:CN83)</f>
        <v>-15.087</v>
      </c>
      <c r="CO84" s="14">
        <v>-5.7700000000000005</v>
      </c>
      <c r="CP84" s="14">
        <v>-6.1020000000000003</v>
      </c>
      <c r="CQ84" s="14">
        <v>-24.486000000000001</v>
      </c>
      <c r="CR84" s="14">
        <v>-24.486000000000001</v>
      </c>
      <c r="CS84" s="14">
        <v>39.409999999999997</v>
      </c>
      <c r="CT84" s="14">
        <v>103.77499999999999</v>
      </c>
      <c r="CU84" s="14">
        <v>96.948999999999998</v>
      </c>
      <c r="CV84" s="14">
        <v>77.134999999999991</v>
      </c>
      <c r="CW84" s="14">
        <v>-71.863</v>
      </c>
      <c r="CX84" s="14">
        <v>-10</v>
      </c>
      <c r="CY84" s="63">
        <v>-30.076999999999998</v>
      </c>
      <c r="CZ84" s="14">
        <v>-17.032</v>
      </c>
      <c r="DA84" s="14">
        <v>2.1140000000000043</v>
      </c>
      <c r="DB84" s="14">
        <v>18.665999999999997</v>
      </c>
      <c r="DC84" s="14">
        <v>-83.078000000000003</v>
      </c>
      <c r="DD84" s="14">
        <v>-47.2</v>
      </c>
      <c r="DE84" s="14">
        <v>9.5250000000000057</v>
      </c>
      <c r="DF84" s="14">
        <v>-15.005999999999998</v>
      </c>
      <c r="DG84" s="14">
        <v>-30.236000000000001</v>
      </c>
      <c r="DH84" s="14">
        <v>-0.376</v>
      </c>
      <c r="DI84" s="14">
        <v>-11.121</v>
      </c>
      <c r="DJ84" s="14">
        <v>-10.596</v>
      </c>
      <c r="DK84" s="63">
        <v>-21.785</v>
      </c>
      <c r="DL84" s="14">
        <v>-13.182</v>
      </c>
      <c r="DM84" s="14">
        <v>-5.2430000000000003</v>
      </c>
      <c r="DN84" s="14">
        <v>8.7099999999999991</v>
      </c>
      <c r="DO84" s="14">
        <v>-0.42900000000000027</v>
      </c>
      <c r="DP84" s="14">
        <v>-6.8949999999999996</v>
      </c>
      <c r="DQ84" s="14">
        <v>2.6059999999999999</v>
      </c>
      <c r="DR84" s="14">
        <v>0</v>
      </c>
      <c r="DS84" s="14">
        <v>7.4009999999999998</v>
      </c>
      <c r="DT84" s="14">
        <v>-28.783999999999999</v>
      </c>
      <c r="DU84" s="14">
        <v>3.419</v>
      </c>
      <c r="DV84" s="14">
        <v>-58.418999999999983</v>
      </c>
      <c r="DW84" s="63">
        <v>0</v>
      </c>
      <c r="DX84" s="14">
        <v>0</v>
      </c>
      <c r="DY84" s="14">
        <v>-3.0960000000000001</v>
      </c>
      <c r="DZ84" s="14">
        <v>-4.0919999999999996</v>
      </c>
      <c r="EA84" s="14">
        <v>24.502000000000002</v>
      </c>
      <c r="EB84" s="14">
        <v>-1.2439999999999998</v>
      </c>
      <c r="EC84" s="14">
        <v>1.1739999999999999</v>
      </c>
      <c r="ED84" s="14">
        <v>0</v>
      </c>
      <c r="EE84" s="14">
        <v>-2.1620000000000008</v>
      </c>
      <c r="EF84" s="14">
        <v>10.138</v>
      </c>
      <c r="EG84" s="14">
        <v>13.673999999999999</v>
      </c>
      <c r="EH84" s="14">
        <v>12.760999999999999</v>
      </c>
      <c r="EI84" s="63">
        <v>1.1359999999999999</v>
      </c>
      <c r="EJ84" s="14">
        <v>-2.7330000000000001</v>
      </c>
      <c r="EK84" s="14">
        <v>-0.40300000000000002</v>
      </c>
      <c r="EL84" s="14">
        <v>-0.40300000000000002</v>
      </c>
      <c r="EM84" s="14">
        <v>0</v>
      </c>
      <c r="EN84" s="14">
        <v>-0.191</v>
      </c>
      <c r="EO84" s="14">
        <v>-0.79300000000000004</v>
      </c>
      <c r="EP84" s="14">
        <v>-0.79300000000000004</v>
      </c>
      <c r="EQ84" s="14"/>
      <c r="ER84" s="14"/>
      <c r="ES84" s="14">
        <v>0</v>
      </c>
      <c r="ET84" s="14">
        <v>0</v>
      </c>
      <c r="EU84" s="14">
        <v>-0.42</v>
      </c>
      <c r="EV84" s="14">
        <v>-0.42</v>
      </c>
    </row>
    <row r="85" spans="1:152">
      <c r="A85" s="25"/>
      <c r="B85" s="12"/>
      <c r="C85" s="12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65"/>
      <c r="P85" s="20"/>
      <c r="Q85" s="20"/>
      <c r="R85" s="20"/>
      <c r="S85" s="20"/>
      <c r="T85" s="20"/>
      <c r="U85" s="20"/>
      <c r="V85" s="20"/>
      <c r="W85" s="20"/>
      <c r="X85" s="20"/>
      <c r="Y85" s="65"/>
      <c r="Z85" s="20"/>
      <c r="AA85" s="20"/>
      <c r="AB85" s="20"/>
      <c r="AC85" s="20"/>
      <c r="AD85" s="20"/>
      <c r="AE85" s="20"/>
      <c r="AF85" s="20"/>
      <c r="AG85" s="20"/>
      <c r="AH85" s="20"/>
      <c r="AI85" s="65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65"/>
      <c r="AV85" s="20"/>
      <c r="AW85" s="20"/>
      <c r="AX85" s="20"/>
      <c r="AY85" s="20"/>
      <c r="AZ85" s="20"/>
      <c r="BA85" s="20"/>
      <c r="BB85" s="20"/>
      <c r="BC85" s="20"/>
      <c r="BD85" s="20"/>
      <c r="BE85" s="65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65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65"/>
      <c r="CD85" s="20"/>
      <c r="CE85" s="20"/>
      <c r="CF85" s="20"/>
      <c r="CG85" s="20"/>
      <c r="CH85" s="20"/>
      <c r="CI85" s="20"/>
      <c r="CJ85" s="20"/>
      <c r="CK85" s="20"/>
      <c r="CL85" s="20"/>
      <c r="CM85" s="65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65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65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65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65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</row>
    <row r="86" spans="1:152">
      <c r="A86" s="22" t="s">
        <v>133</v>
      </c>
      <c r="B86" s="12">
        <v>-1738.7319999999766</v>
      </c>
      <c r="C86" s="12">
        <v>981.49099999997998</v>
      </c>
      <c r="D86" s="20"/>
      <c r="E86" s="20">
        <v>-812.0270000000005</v>
      </c>
      <c r="F86" s="20">
        <v>151.6609999999946</v>
      </c>
      <c r="G86" s="20">
        <v>23.550000000000637</v>
      </c>
      <c r="H86" s="20">
        <v>12.044000000000324</v>
      </c>
      <c r="I86" s="20">
        <v>-282.48300000000017</v>
      </c>
      <c r="J86" s="20">
        <v>-417.51299999999992</v>
      </c>
      <c r="K86" s="20">
        <v>204.17599999999993</v>
      </c>
      <c r="L86" s="20">
        <v>-290.79800000000023</v>
      </c>
      <c r="M86" s="20">
        <v>870.91999999999985</v>
      </c>
      <c r="N86" s="20">
        <v>3304.9929999999995</v>
      </c>
      <c r="O86" s="65">
        <v>-117.55800000000022</v>
      </c>
      <c r="P86" s="20">
        <v>-117.55799999999999</v>
      </c>
      <c r="Q86" s="20">
        <v>227.7940000000001</v>
      </c>
      <c r="R86" s="20">
        <v>226.35399999999993</v>
      </c>
      <c r="S86" s="20">
        <v>-62.888999999999783</v>
      </c>
      <c r="T86" s="20">
        <v>-62.005999999999915</v>
      </c>
      <c r="U86" s="20">
        <v>-188.38200000000012</v>
      </c>
      <c r="V86" s="20">
        <v>-166.69499999999994</v>
      </c>
      <c r="W86" s="20">
        <v>132.45100000000002</v>
      </c>
      <c r="X86" s="20">
        <v>132.45100000000014</v>
      </c>
      <c r="Y86" s="65">
        <v>-99.882000000000019</v>
      </c>
      <c r="Z86" s="20">
        <v>-83.091000000000008</v>
      </c>
      <c r="AA86" s="20">
        <v>-79.643000000000029</v>
      </c>
      <c r="AB86" s="20">
        <v>-79.643000000000029</v>
      </c>
      <c r="AC86" s="20">
        <v>-30.175000000000068</v>
      </c>
      <c r="AD86" s="20">
        <v>-32.713000000000051</v>
      </c>
      <c r="AE86" s="20">
        <v>-378.35599999999999</v>
      </c>
      <c r="AF86" s="20">
        <v>-370.70799999999997</v>
      </c>
      <c r="AG86" s="20">
        <v>1.3509999999999991</v>
      </c>
      <c r="AH86" s="20">
        <v>1.3509999999999422</v>
      </c>
      <c r="AI86" s="65">
        <v>-56.866999999999962</v>
      </c>
      <c r="AJ86" s="20">
        <v>-57.880999999999972</v>
      </c>
      <c r="AK86" s="20">
        <v>-520.60500000000002</v>
      </c>
      <c r="AL86" s="20">
        <v>-520.60500000000013</v>
      </c>
      <c r="AM86" s="20">
        <v>-197.96700000000007</v>
      </c>
      <c r="AN86" s="20">
        <v>-209.90500000000009</v>
      </c>
      <c r="AO86" s="20">
        <v>-62.10000000000003</v>
      </c>
      <c r="AP86" s="20">
        <v>-62.011000000000031</v>
      </c>
      <c r="AQ86" s="20">
        <v>4.3990000000000009</v>
      </c>
      <c r="AR86" s="20">
        <v>20.990000000000009</v>
      </c>
      <c r="AS86" s="20">
        <v>33.201999999999984</v>
      </c>
      <c r="AT86" s="20">
        <v>33.201000000000008</v>
      </c>
      <c r="AU86" s="65">
        <v>20.550000000000011</v>
      </c>
      <c r="AV86" s="20">
        <v>-0.25799999999995293</v>
      </c>
      <c r="AW86" s="20">
        <v>-90.347999999999985</v>
      </c>
      <c r="AX86" s="20">
        <v>-90.348000000000013</v>
      </c>
      <c r="AY86" s="20">
        <v>-8.9359999999999786</v>
      </c>
      <c r="AZ86" s="20">
        <v>-8.9359999999999786</v>
      </c>
      <c r="BA86" s="20">
        <v>-46.373000000000005</v>
      </c>
      <c r="BB86" s="20">
        <v>-45.379999999999967</v>
      </c>
      <c r="BC86" s="20">
        <v>7.4179999999999779</v>
      </c>
      <c r="BD86" s="20">
        <v>-31.88199999999992</v>
      </c>
      <c r="BE86" s="65">
        <v>-1.0770000000000124</v>
      </c>
      <c r="BF86" s="20">
        <v>-23.025000000000055</v>
      </c>
      <c r="BG86" s="20">
        <v>-41.553999999999981</v>
      </c>
      <c r="BH86" s="20">
        <v>-41.554000000000002</v>
      </c>
      <c r="BI86" s="20">
        <v>-51.129999999999988</v>
      </c>
      <c r="BJ86" s="20">
        <v>-51.13000000000001</v>
      </c>
      <c r="BK86" s="20">
        <v>-142.458</v>
      </c>
      <c r="BL86" s="20">
        <v>-137.86599999999999</v>
      </c>
      <c r="BM86" s="20">
        <v>40.874999999999986</v>
      </c>
      <c r="BN86" s="20">
        <v>40.829000000000008</v>
      </c>
      <c r="BO86" s="20">
        <v>-10.457999999999984</v>
      </c>
      <c r="BP86" s="20">
        <v>-2.8460000000000107</v>
      </c>
      <c r="BQ86" s="65">
        <v>51.588999999999942</v>
      </c>
      <c r="BR86" s="20">
        <v>46.411000000000001</v>
      </c>
      <c r="BS86" s="20">
        <v>-58.085000000000001</v>
      </c>
      <c r="BT86" s="20">
        <v>-58.084000000000003</v>
      </c>
      <c r="BU86" s="20">
        <v>8.2359999999999971</v>
      </c>
      <c r="BV86" s="20">
        <v>7.9650000000000034</v>
      </c>
      <c r="BW86" s="20">
        <v>10.504999999999992</v>
      </c>
      <c r="BX86" s="20">
        <v>10.503999999999991</v>
      </c>
      <c r="BY86" s="20">
        <v>-6.1539999999999822</v>
      </c>
      <c r="BZ86" s="20">
        <v>-45.736999999999995</v>
      </c>
      <c r="CA86" s="20">
        <v>-9.2619999999999933</v>
      </c>
      <c r="CB86" s="20">
        <v>-9.5530000000000044</v>
      </c>
      <c r="CC86" s="65">
        <v>18.234000000000009</v>
      </c>
      <c r="CD86" s="20">
        <v>28.156000000000006</v>
      </c>
      <c r="CE86" s="20">
        <v>6.268999999999977</v>
      </c>
      <c r="CF86" s="20">
        <v>3.02800000000002</v>
      </c>
      <c r="CG86" s="20">
        <v>-36.857000000000021</v>
      </c>
      <c r="CH86" s="20">
        <v>-36.856999999999999</v>
      </c>
      <c r="CI86" s="20">
        <v>3.237999999999996</v>
      </c>
      <c r="CJ86" s="20">
        <v>3.2400000000000091</v>
      </c>
      <c r="CK86" s="20">
        <v>45.584000000000003</v>
      </c>
      <c r="CL86" s="20">
        <v>46.162999999999968</v>
      </c>
      <c r="CM86" s="65">
        <f>+CM63+CM72+CM84</f>
        <v>121.59700000000001</v>
      </c>
      <c r="CN86" s="20">
        <f>+CN63+CN72+CN84</f>
        <v>121.59699999999999</v>
      </c>
      <c r="CO86" s="20">
        <v>-14.51499999999999</v>
      </c>
      <c r="CP86" s="20">
        <v>-14.034999999999993</v>
      </c>
      <c r="CQ86" s="20">
        <v>-13.560000000000006</v>
      </c>
      <c r="CR86" s="20">
        <v>-10.79900000000001</v>
      </c>
      <c r="CS86" s="20">
        <v>-39.278000000000034</v>
      </c>
      <c r="CT86" s="20">
        <v>-37.319999999999979</v>
      </c>
      <c r="CU86" s="20">
        <v>-2.597999999999999</v>
      </c>
      <c r="CV86" s="20">
        <v>-2.5979999999999848</v>
      </c>
      <c r="CW86" s="20">
        <v>-142.458</v>
      </c>
      <c r="CX86" s="20">
        <v>-137.86599999999999</v>
      </c>
      <c r="CY86" s="65">
        <v>-102.321</v>
      </c>
      <c r="CZ86" s="20">
        <v>-102.32100000000001</v>
      </c>
      <c r="DA86" s="20">
        <v>-5.3379999999999939</v>
      </c>
      <c r="DB86" s="20">
        <v>-3.9180000000000064</v>
      </c>
      <c r="DC86" s="20">
        <v>6.012999999999991</v>
      </c>
      <c r="DD86" s="20">
        <v>7.3140000000000001</v>
      </c>
      <c r="DE86" s="20">
        <v>11.073000000000004</v>
      </c>
      <c r="DF86" s="20">
        <v>10.712000000000005</v>
      </c>
      <c r="DG86" s="20">
        <v>-51.674000000000007</v>
      </c>
      <c r="DH86" s="20">
        <v>-51.672999999999995</v>
      </c>
      <c r="DI86" s="20">
        <v>28.463999999999999</v>
      </c>
      <c r="DJ86" s="20">
        <v>28.461999999999978</v>
      </c>
      <c r="DK86" s="65">
        <v>-16.477</v>
      </c>
      <c r="DL86" s="20">
        <v>-17.593999999999994</v>
      </c>
      <c r="DM86" s="20">
        <v>13.478999999999997</v>
      </c>
      <c r="DN86" s="20">
        <v>13.478999999999997</v>
      </c>
      <c r="DO86" s="20">
        <v>-34.828000000000003</v>
      </c>
      <c r="DP86" s="20">
        <v>-34.326999999999998</v>
      </c>
      <c r="DQ86" s="20">
        <v>-4.6059999999999999</v>
      </c>
      <c r="DR86" s="20">
        <v>-1.1140000000000043</v>
      </c>
      <c r="DS86" s="20">
        <v>23.518000000000001</v>
      </c>
      <c r="DT86" s="20">
        <v>23.521000000000008</v>
      </c>
      <c r="DU86" s="20">
        <v>45.44</v>
      </c>
      <c r="DV86" s="20">
        <v>48.14100000000002</v>
      </c>
      <c r="DW86" s="65">
        <v>3.0449999999999999</v>
      </c>
      <c r="DX86" s="20">
        <v>3.0449999999999999</v>
      </c>
      <c r="DY86" s="20">
        <f>+DY63+DY72+DY84</f>
        <v>44.709999999999994</v>
      </c>
      <c r="DZ86" s="20">
        <f>+DZ63+DZ72+DZ84</f>
        <v>47.864999999999995</v>
      </c>
      <c r="EA86" s="20">
        <v>40.331000000000003</v>
      </c>
      <c r="EB86" s="20">
        <v>40.332000000000001</v>
      </c>
      <c r="EC86" s="20">
        <v>3.1689999999999996</v>
      </c>
      <c r="ED86" s="20">
        <v>3.1690000000000005</v>
      </c>
      <c r="EE86" s="20">
        <v>7.2720000000000002</v>
      </c>
      <c r="EF86" s="20">
        <v>7.270999999999999</v>
      </c>
      <c r="EG86" s="20">
        <v>-9.1170000000000009</v>
      </c>
      <c r="EH86" s="20">
        <v>-9.1170000000000009</v>
      </c>
      <c r="EI86" s="65">
        <v>2.7850000000000001</v>
      </c>
      <c r="EJ86" s="20">
        <v>2.7849999999999997</v>
      </c>
      <c r="EK86" s="20">
        <v>3.797000000000001</v>
      </c>
      <c r="EL86" s="20">
        <v>8.0470000000000006</v>
      </c>
      <c r="EM86" s="20">
        <v>-6.5850000000000009</v>
      </c>
      <c r="EN86" s="20">
        <v>-6.5849999999999982</v>
      </c>
      <c r="EO86" s="20">
        <v>15.629000000000001</v>
      </c>
      <c r="EP86" s="20">
        <v>15.629000000000001</v>
      </c>
      <c r="EQ86" s="20"/>
      <c r="ER86" s="20"/>
      <c r="ES86" s="20">
        <f>+ES56</f>
        <v>4.5</v>
      </c>
      <c r="ET86" s="20">
        <f>+ET63</f>
        <v>5</v>
      </c>
      <c r="EU86" s="20">
        <v>11.086</v>
      </c>
      <c r="EV86" s="20">
        <v>9.6309999999999985</v>
      </c>
    </row>
    <row r="87" spans="1:152">
      <c r="A87" s="22" t="s">
        <v>134</v>
      </c>
      <c r="B87" s="27">
        <v>17339.944000000003</v>
      </c>
      <c r="C87" s="27">
        <v>36347.842000000011</v>
      </c>
      <c r="D87" s="46"/>
      <c r="E87" s="46">
        <v>2764.0889999999999</v>
      </c>
      <c r="F87" s="46">
        <v>18519.46</v>
      </c>
      <c r="G87" s="46">
        <v>70.930999999999997</v>
      </c>
      <c r="H87" s="46">
        <v>97.847999999999999</v>
      </c>
      <c r="I87" s="46">
        <v>429.43900000000002</v>
      </c>
      <c r="J87" s="46">
        <v>592.04399999999998</v>
      </c>
      <c r="K87" s="46">
        <v>993.55899999999997</v>
      </c>
      <c r="L87" s="46">
        <v>2733.7069999999999</v>
      </c>
      <c r="M87" s="46">
        <v>1025.9690000000001</v>
      </c>
      <c r="N87" s="46">
        <v>1393.4110000000001</v>
      </c>
      <c r="O87" s="66">
        <v>411.26299999999998</v>
      </c>
      <c r="P87" s="46">
        <v>411.26299999999998</v>
      </c>
      <c r="Q87" s="46">
        <v>11.515000000000001</v>
      </c>
      <c r="R87" s="46">
        <v>15.093999999999999</v>
      </c>
      <c r="S87" s="46">
        <v>165.02099999999999</v>
      </c>
      <c r="T87" s="46">
        <v>205.02099999999999</v>
      </c>
      <c r="U87" s="46">
        <v>1183.8779999999999</v>
      </c>
      <c r="V87" s="46">
        <v>1281.384</v>
      </c>
      <c r="W87" s="46">
        <v>105.651</v>
      </c>
      <c r="X87" s="46">
        <v>105.651</v>
      </c>
      <c r="Y87" s="66">
        <v>1048.52</v>
      </c>
      <c r="Z87" s="46">
        <v>1062.546</v>
      </c>
      <c r="AA87" s="46">
        <v>979.92100000000005</v>
      </c>
      <c r="AB87" s="46">
        <v>979.92100000000005</v>
      </c>
      <c r="AC87" s="46">
        <v>199.67500000000001</v>
      </c>
      <c r="AD87" s="46">
        <v>250.08</v>
      </c>
      <c r="AE87" s="46">
        <v>393.50099999999998</v>
      </c>
      <c r="AF87" s="46">
        <v>479.72300000000001</v>
      </c>
      <c r="AG87" s="46">
        <v>34.520000000000003</v>
      </c>
      <c r="AH87" s="46">
        <v>40.100999999999999</v>
      </c>
      <c r="AI87" s="66">
        <v>73.385999999999996</v>
      </c>
      <c r="AJ87" s="46">
        <v>184.48</v>
      </c>
      <c r="AK87" s="46">
        <v>1645.114</v>
      </c>
      <c r="AL87" s="46">
        <v>1645.114</v>
      </c>
      <c r="AM87" s="46">
        <v>425.93799999999999</v>
      </c>
      <c r="AN87" s="46">
        <v>513.89</v>
      </c>
      <c r="AO87" s="46">
        <v>79.331000000000003</v>
      </c>
      <c r="AP87" s="46">
        <v>79.33</v>
      </c>
      <c r="AQ87" s="46">
        <v>34.332000000000001</v>
      </c>
      <c r="AR87" s="46">
        <v>91.188999999999993</v>
      </c>
      <c r="AS87" s="46">
        <v>32.99</v>
      </c>
      <c r="AT87" s="46">
        <v>32.99</v>
      </c>
      <c r="AU87" s="66">
        <v>44.302</v>
      </c>
      <c r="AV87" s="46">
        <v>68.888999999999996</v>
      </c>
      <c r="AW87" s="46">
        <v>237.99299999999999</v>
      </c>
      <c r="AX87" s="46">
        <v>237.99299999999999</v>
      </c>
      <c r="AY87" s="46">
        <v>102.15</v>
      </c>
      <c r="AZ87" s="46">
        <v>102.15</v>
      </c>
      <c r="BA87" s="46">
        <v>202.643</v>
      </c>
      <c r="BB87" s="46">
        <v>201.863</v>
      </c>
      <c r="BC87" s="46">
        <v>51.42</v>
      </c>
      <c r="BD87" s="46">
        <v>96.42</v>
      </c>
      <c r="BE87" s="66">
        <v>7.1459999999999999</v>
      </c>
      <c r="BF87" s="46">
        <v>96.521000000000001</v>
      </c>
      <c r="BG87" s="46">
        <v>475.25200000000001</v>
      </c>
      <c r="BH87" s="46">
        <v>475.25200000000001</v>
      </c>
      <c r="BI87" s="46">
        <v>162.38999999999999</v>
      </c>
      <c r="BJ87" s="46">
        <v>162.38999999999999</v>
      </c>
      <c r="BK87" s="46">
        <v>661.19299999999998</v>
      </c>
      <c r="BL87" s="46">
        <v>664.41200000000003</v>
      </c>
      <c r="BM87" s="46">
        <v>72.308000000000007</v>
      </c>
      <c r="BN87" s="46">
        <v>72.308999999999997</v>
      </c>
      <c r="BO87" s="46">
        <v>32.162999999999997</v>
      </c>
      <c r="BP87" s="46">
        <v>40.430999999999997</v>
      </c>
      <c r="BQ87" s="66">
        <v>97.084999999999994</v>
      </c>
      <c r="BR87" s="46">
        <v>135.01400000000001</v>
      </c>
      <c r="BS87" s="46">
        <v>118.089</v>
      </c>
      <c r="BT87" s="46">
        <v>118.089</v>
      </c>
      <c r="BU87" s="46">
        <v>2.38</v>
      </c>
      <c r="BV87" s="46">
        <v>6.6470000000000002</v>
      </c>
      <c r="BW87" s="46">
        <v>35.073</v>
      </c>
      <c r="BX87" s="46">
        <v>35.084000000000003</v>
      </c>
      <c r="BY87" s="46">
        <v>5.2169999999999996</v>
      </c>
      <c r="BZ87" s="46">
        <v>64.801000000000002</v>
      </c>
      <c r="CA87" s="46">
        <v>14.738</v>
      </c>
      <c r="CB87" s="46">
        <v>15.028</v>
      </c>
      <c r="CC87" s="66">
        <v>37.472000000000001</v>
      </c>
      <c r="CD87" s="46">
        <v>106.236</v>
      </c>
      <c r="CE87" s="46">
        <v>103.72799999999999</v>
      </c>
      <c r="CF87" s="46">
        <v>110.315</v>
      </c>
      <c r="CG87" s="46">
        <v>65.775000000000006</v>
      </c>
      <c r="CH87" s="46">
        <v>65.787999999999997</v>
      </c>
      <c r="CI87" s="46">
        <v>83.227999999999994</v>
      </c>
      <c r="CJ87" s="46">
        <v>83.227999999999994</v>
      </c>
      <c r="CK87" s="46">
        <v>98.968000000000004</v>
      </c>
      <c r="CL87" s="46">
        <v>98.977000000000004</v>
      </c>
      <c r="CM87" s="66">
        <v>100</v>
      </c>
      <c r="CN87" s="46">
        <v>100</v>
      </c>
      <c r="CO87" s="46">
        <v>18.702000000000002</v>
      </c>
      <c r="CP87" s="46">
        <v>25.155000000000001</v>
      </c>
      <c r="CQ87" s="46">
        <v>45.072000000000003</v>
      </c>
      <c r="CR87" s="46">
        <v>45.072000000000003</v>
      </c>
      <c r="CS87" s="46">
        <v>75.414000000000001</v>
      </c>
      <c r="CT87" s="46">
        <v>75.415000000000006</v>
      </c>
      <c r="CU87" s="46">
        <v>87.001999999999995</v>
      </c>
      <c r="CV87" s="46">
        <v>87.087999999999994</v>
      </c>
      <c r="CW87" s="46">
        <v>661.19299999999998</v>
      </c>
      <c r="CX87" s="46">
        <v>664.41200000000003</v>
      </c>
      <c r="CY87" s="66">
        <v>164.429</v>
      </c>
      <c r="CZ87" s="46">
        <v>164.429</v>
      </c>
      <c r="DA87" s="46">
        <v>21.58</v>
      </c>
      <c r="DB87" s="46">
        <v>21.58</v>
      </c>
      <c r="DC87" s="46">
        <v>27.539000000000001</v>
      </c>
      <c r="DD87" s="46">
        <v>27.971</v>
      </c>
      <c r="DE87" s="46">
        <v>54.945</v>
      </c>
      <c r="DF87" s="46">
        <v>55.307000000000002</v>
      </c>
      <c r="DG87" s="46">
        <v>142.78700000000001</v>
      </c>
      <c r="DH87" s="46">
        <v>142.78700000000001</v>
      </c>
      <c r="DI87" s="46">
        <v>46.258000000000003</v>
      </c>
      <c r="DJ87" s="46">
        <v>47.914000000000001</v>
      </c>
      <c r="DK87" s="66">
        <v>41.201999999999998</v>
      </c>
      <c r="DL87" s="46">
        <v>44.939</v>
      </c>
      <c r="DM87" s="46">
        <v>22.602</v>
      </c>
      <c r="DN87" s="46">
        <v>22.602</v>
      </c>
      <c r="DO87" s="46">
        <v>124.65600000000001</v>
      </c>
      <c r="DP87" s="46">
        <v>125.15600000000001</v>
      </c>
      <c r="DQ87" s="46">
        <v>56.905999999999999</v>
      </c>
      <c r="DR87" s="46">
        <v>59.692999999999998</v>
      </c>
      <c r="DS87" s="46">
        <v>22.303000000000001</v>
      </c>
      <c r="DT87" s="46">
        <v>22.303000000000001</v>
      </c>
      <c r="DU87" s="46">
        <v>11.159000000000001</v>
      </c>
      <c r="DV87" s="46">
        <v>12.824999999999999</v>
      </c>
      <c r="DW87" s="66">
        <v>129.51900000000001</v>
      </c>
      <c r="DX87" s="46">
        <v>129.51900000000001</v>
      </c>
      <c r="DY87" s="46">
        <v>107.18899999999999</v>
      </c>
      <c r="DZ87" s="46">
        <v>131.53800000000001</v>
      </c>
      <c r="EA87" s="46">
        <v>13.321</v>
      </c>
      <c r="EB87" s="46">
        <v>13.321</v>
      </c>
      <c r="EC87" s="46">
        <v>109.02800000000001</v>
      </c>
      <c r="ED87" s="46">
        <v>109.02800000000001</v>
      </c>
      <c r="EE87" s="46">
        <v>60.046999999999997</v>
      </c>
      <c r="EF87" s="46">
        <v>60.505000000000003</v>
      </c>
      <c r="EG87" s="46">
        <v>41.395000000000003</v>
      </c>
      <c r="EH87" s="46">
        <v>41.393999999999998</v>
      </c>
      <c r="EI87" s="66">
        <v>32.311999999999998</v>
      </c>
      <c r="EJ87" s="46">
        <v>32.311999999999998</v>
      </c>
      <c r="EK87" s="46">
        <v>69.216999999999999</v>
      </c>
      <c r="EL87" s="46">
        <v>77.125</v>
      </c>
      <c r="EM87" s="46">
        <v>173.91499999999999</v>
      </c>
      <c r="EN87" s="46">
        <v>173.91499999999999</v>
      </c>
      <c r="EO87" s="46">
        <v>37</v>
      </c>
      <c r="EP87" s="46">
        <v>37</v>
      </c>
      <c r="EQ87" s="46"/>
      <c r="ER87" s="46"/>
      <c r="ES87" s="46">
        <v>8</v>
      </c>
      <c r="ET87" s="46">
        <v>8</v>
      </c>
      <c r="EU87" s="46">
        <v>15.996</v>
      </c>
      <c r="EV87" s="46">
        <v>17.452999999999999</v>
      </c>
    </row>
    <row r="88" spans="1:152" ht="15.75" thickBot="1">
      <c r="A88" s="22" t="s">
        <v>135</v>
      </c>
      <c r="B88" s="47">
        <v>15601.212000000027</v>
      </c>
      <c r="C88" s="47">
        <v>37329.332999999991</v>
      </c>
      <c r="D88" s="31"/>
      <c r="E88" s="31">
        <v>1952.0619999999994</v>
      </c>
      <c r="F88" s="31">
        <v>18671.120999999992</v>
      </c>
      <c r="G88" s="31">
        <v>94.481000000000634</v>
      </c>
      <c r="H88" s="31">
        <v>109.89200000000032</v>
      </c>
      <c r="I88" s="31">
        <v>146.95599999999985</v>
      </c>
      <c r="J88" s="31">
        <v>174.53100000000006</v>
      </c>
      <c r="K88" s="31">
        <v>1197.7349999999999</v>
      </c>
      <c r="L88" s="31">
        <v>2442.9089999999997</v>
      </c>
      <c r="M88" s="31">
        <v>1896.8889999999999</v>
      </c>
      <c r="N88" s="31">
        <v>4698.4039999999995</v>
      </c>
      <c r="O88" s="68">
        <v>293.70499999999976</v>
      </c>
      <c r="P88" s="31">
        <v>293.70499999999998</v>
      </c>
      <c r="Q88" s="31">
        <v>239.30900000000008</v>
      </c>
      <c r="R88" s="31">
        <v>241.44799999999992</v>
      </c>
      <c r="S88" s="31">
        <v>102.1320000000002</v>
      </c>
      <c r="T88" s="31">
        <v>143.01500000000007</v>
      </c>
      <c r="U88" s="31">
        <v>995.49599999999987</v>
      </c>
      <c r="V88" s="31">
        <v>1114.6890000000001</v>
      </c>
      <c r="W88" s="31">
        <v>238.10200000000003</v>
      </c>
      <c r="X88" s="31">
        <v>238.10200000000015</v>
      </c>
      <c r="Y88" s="68">
        <v>948.63799999999992</v>
      </c>
      <c r="Z88" s="31">
        <v>979.45500000000004</v>
      </c>
      <c r="AA88" s="31">
        <v>900.27800000000002</v>
      </c>
      <c r="AB88" s="31">
        <v>900.27800000000002</v>
      </c>
      <c r="AC88" s="31">
        <v>169.49999999999994</v>
      </c>
      <c r="AD88" s="31">
        <v>217.36699999999996</v>
      </c>
      <c r="AE88" s="31">
        <v>15.144999999999982</v>
      </c>
      <c r="AF88" s="31">
        <v>109.01500000000004</v>
      </c>
      <c r="AG88" s="31">
        <v>35.871000000000002</v>
      </c>
      <c r="AH88" s="31">
        <v>41.451999999999941</v>
      </c>
      <c r="AI88" s="68">
        <v>16.519000000000034</v>
      </c>
      <c r="AJ88" s="31">
        <v>126.59900000000002</v>
      </c>
      <c r="AK88" s="31">
        <v>1124.509</v>
      </c>
      <c r="AL88" s="31">
        <v>1124.509</v>
      </c>
      <c r="AM88" s="31">
        <v>227.97099999999992</v>
      </c>
      <c r="AN88" s="31">
        <v>303.9849999999999</v>
      </c>
      <c r="AO88" s="31">
        <v>17.230999999999973</v>
      </c>
      <c r="AP88" s="31">
        <v>17.318999999999967</v>
      </c>
      <c r="AQ88" s="31">
        <v>38.731000000000002</v>
      </c>
      <c r="AR88" s="31">
        <v>112.179</v>
      </c>
      <c r="AS88" s="31">
        <v>66.191999999999979</v>
      </c>
      <c r="AT88" s="31">
        <v>66.191000000000003</v>
      </c>
      <c r="AU88" s="68">
        <v>64.852000000000004</v>
      </c>
      <c r="AV88" s="31">
        <v>68.631000000000043</v>
      </c>
      <c r="AW88" s="31">
        <v>147.64500000000001</v>
      </c>
      <c r="AX88" s="31">
        <v>147.64499999999998</v>
      </c>
      <c r="AY88" s="31">
        <v>93.214000000000027</v>
      </c>
      <c r="AZ88" s="31">
        <v>93.214000000000027</v>
      </c>
      <c r="BA88" s="31">
        <v>156.26999999999998</v>
      </c>
      <c r="BB88" s="31">
        <v>156.48300000000003</v>
      </c>
      <c r="BC88" s="31">
        <v>58.83799999999998</v>
      </c>
      <c r="BD88" s="31">
        <v>64.538000000000082</v>
      </c>
      <c r="BE88" s="68">
        <v>6.0689999999999875</v>
      </c>
      <c r="BF88" s="31">
        <v>73.495999999999952</v>
      </c>
      <c r="BG88" s="31">
        <v>433.69800000000004</v>
      </c>
      <c r="BH88" s="31">
        <v>433.69799999999998</v>
      </c>
      <c r="BI88" s="31">
        <v>111.25999999999999</v>
      </c>
      <c r="BJ88" s="31">
        <v>111.25999999999998</v>
      </c>
      <c r="BK88" s="31">
        <v>518.73500000000001</v>
      </c>
      <c r="BL88" s="31">
        <v>526.54600000000005</v>
      </c>
      <c r="BM88" s="31">
        <v>113.18299999999999</v>
      </c>
      <c r="BN88" s="31">
        <v>113.13800000000001</v>
      </c>
      <c r="BO88" s="31">
        <v>21.705000000000013</v>
      </c>
      <c r="BP88" s="31">
        <v>37.584999999999987</v>
      </c>
      <c r="BQ88" s="68">
        <v>148.67399999999992</v>
      </c>
      <c r="BR88" s="31">
        <v>181.42500000000001</v>
      </c>
      <c r="BS88" s="31">
        <v>60.003999999999998</v>
      </c>
      <c r="BT88" s="31">
        <v>60.004999999999995</v>
      </c>
      <c r="BU88" s="31">
        <v>10.615999999999996</v>
      </c>
      <c r="BV88" s="31">
        <v>14.612000000000004</v>
      </c>
      <c r="BW88" s="31">
        <v>45.577999999999989</v>
      </c>
      <c r="BX88" s="31">
        <v>45.587999999999994</v>
      </c>
      <c r="BY88" s="31">
        <v>-0.93699999999998251</v>
      </c>
      <c r="BZ88" s="31">
        <v>19.064000000000007</v>
      </c>
      <c r="CA88" s="31">
        <v>5.4760000000000062</v>
      </c>
      <c r="CB88" s="31">
        <v>5.4749999999999961</v>
      </c>
      <c r="CC88" s="68">
        <v>55.70600000000001</v>
      </c>
      <c r="CD88" s="31">
        <v>134.392</v>
      </c>
      <c r="CE88" s="31">
        <v>109.99699999999997</v>
      </c>
      <c r="CF88" s="31">
        <v>113.34300000000002</v>
      </c>
      <c r="CG88" s="31">
        <v>28.917999999999985</v>
      </c>
      <c r="CH88" s="31">
        <v>28.930999999999997</v>
      </c>
      <c r="CI88" s="31">
        <v>86.465999999999994</v>
      </c>
      <c r="CJ88" s="31">
        <v>86.468000000000004</v>
      </c>
      <c r="CK88" s="31">
        <v>144.55200000000002</v>
      </c>
      <c r="CL88" s="31">
        <v>145.13999999999999</v>
      </c>
      <c r="CM88" s="68">
        <f>SUM(CM86:CM87)</f>
        <v>221.59700000000001</v>
      </c>
      <c r="CN88" s="31">
        <f>SUM(CN86:CN87)</f>
        <v>221.59699999999998</v>
      </c>
      <c r="CO88" s="31">
        <v>4.1870000000000118</v>
      </c>
      <c r="CP88" s="31">
        <v>11.120000000000008</v>
      </c>
      <c r="CQ88" s="31">
        <v>31.511999999999997</v>
      </c>
      <c r="CR88" s="31">
        <v>34.272999999999996</v>
      </c>
      <c r="CS88" s="31">
        <v>36.135999999999967</v>
      </c>
      <c r="CT88" s="31">
        <v>38.095000000000027</v>
      </c>
      <c r="CU88" s="31">
        <v>84.403999999999996</v>
      </c>
      <c r="CV88" s="31">
        <v>84.490000000000009</v>
      </c>
      <c r="CW88" s="31">
        <v>518.73500000000001</v>
      </c>
      <c r="CX88" s="31">
        <v>526.54600000000005</v>
      </c>
      <c r="CY88" s="68">
        <v>62.108000000000004</v>
      </c>
      <c r="CZ88" s="31">
        <v>62.10799999999999</v>
      </c>
      <c r="DA88" s="31">
        <v>16.242000000000004</v>
      </c>
      <c r="DB88" s="31">
        <v>17.661999999999992</v>
      </c>
      <c r="DC88" s="31">
        <v>33.551999999999992</v>
      </c>
      <c r="DD88" s="31">
        <v>35.284999999999997</v>
      </c>
      <c r="DE88" s="31">
        <v>66.018000000000001</v>
      </c>
      <c r="DF88" s="31">
        <v>66.019000000000005</v>
      </c>
      <c r="DG88" s="31">
        <v>91.113</v>
      </c>
      <c r="DH88" s="31">
        <v>91.114000000000004</v>
      </c>
      <c r="DI88" s="31">
        <v>74.722000000000008</v>
      </c>
      <c r="DJ88" s="31">
        <v>76.375999999999976</v>
      </c>
      <c r="DK88" s="68">
        <v>24.724999999999998</v>
      </c>
      <c r="DL88" s="31">
        <v>27.345000000000006</v>
      </c>
      <c r="DM88" s="31">
        <v>36.080999999999996</v>
      </c>
      <c r="DN88" s="31">
        <v>36.080999999999996</v>
      </c>
      <c r="DO88" s="31">
        <v>89.828000000000003</v>
      </c>
      <c r="DP88" s="31">
        <v>90.829000000000008</v>
      </c>
      <c r="DQ88" s="31">
        <v>52.3</v>
      </c>
      <c r="DR88" s="31">
        <v>58.578999999999994</v>
      </c>
      <c r="DS88" s="31">
        <v>45.820999999999998</v>
      </c>
      <c r="DT88" s="31">
        <v>45.824000000000012</v>
      </c>
      <c r="DU88" s="31">
        <v>56.598999999999997</v>
      </c>
      <c r="DV88" s="31">
        <v>60.966000000000022</v>
      </c>
      <c r="DW88" s="68">
        <v>132.56399999999999</v>
      </c>
      <c r="DX88" s="31">
        <v>132.56399999999999</v>
      </c>
      <c r="DY88" s="31">
        <f>+DY86+DY87</f>
        <v>151.899</v>
      </c>
      <c r="DZ88" s="31">
        <f>+DZ86+DZ87</f>
        <v>179.40300000000002</v>
      </c>
      <c r="EA88" s="31">
        <v>53.652000000000001</v>
      </c>
      <c r="EB88" s="31">
        <v>53.652999999999999</v>
      </c>
      <c r="EC88" s="31">
        <v>112.197</v>
      </c>
      <c r="ED88" s="31">
        <v>112.197</v>
      </c>
      <c r="EE88" s="31">
        <v>67.319000000000003</v>
      </c>
      <c r="EF88" s="31">
        <v>67.775999999999996</v>
      </c>
      <c r="EG88" s="31">
        <v>32.278000000000006</v>
      </c>
      <c r="EH88" s="31">
        <v>32.277000000000001</v>
      </c>
      <c r="EI88" s="68">
        <v>35.096999999999994</v>
      </c>
      <c r="EJ88" s="31">
        <v>35.096999999999994</v>
      </c>
      <c r="EK88" s="31">
        <v>73.013999999999996</v>
      </c>
      <c r="EL88" s="31">
        <v>85.171999999999997</v>
      </c>
      <c r="EM88" s="31">
        <v>167.32999999999998</v>
      </c>
      <c r="EN88" s="31">
        <v>167.32999999999998</v>
      </c>
      <c r="EO88" s="31">
        <v>52.629000000000005</v>
      </c>
      <c r="EP88" s="31">
        <v>52.629000000000005</v>
      </c>
      <c r="EQ88" s="31"/>
      <c r="ER88" s="31"/>
      <c r="ES88" s="31">
        <f>SUM(ES86:ES87)</f>
        <v>12.5</v>
      </c>
      <c r="ET88" s="31">
        <f>SUM(ET86:ET87)</f>
        <v>13</v>
      </c>
      <c r="EU88" s="31">
        <v>27.082000000000001</v>
      </c>
      <c r="EV88" s="31">
        <v>27.083999999999996</v>
      </c>
    </row>
    <row r="89" spans="1:152" ht="15.75" thickTop="1">
      <c r="A89" s="33"/>
      <c r="B89" s="34"/>
      <c r="C89" s="34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69"/>
      <c r="P89" s="33"/>
      <c r="Q89" s="33"/>
      <c r="R89" s="33"/>
      <c r="S89" s="33"/>
      <c r="T89" s="33"/>
      <c r="U89" s="33"/>
      <c r="V89" s="33"/>
      <c r="W89" s="33"/>
      <c r="X89" s="33"/>
      <c r="Y89" s="69"/>
      <c r="Z89" s="33"/>
      <c r="AA89" s="33"/>
      <c r="AB89" s="33"/>
      <c r="AC89" s="33"/>
      <c r="AD89" s="33"/>
      <c r="AE89" s="33"/>
      <c r="AF89" s="33"/>
      <c r="AG89" s="33"/>
      <c r="AH89" s="33"/>
      <c r="AI89" s="69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69"/>
      <c r="AV89" s="33"/>
      <c r="AW89" s="33"/>
      <c r="AX89" s="33"/>
      <c r="AY89" s="33"/>
      <c r="AZ89" s="33"/>
      <c r="BA89" s="33"/>
      <c r="BB89" s="33"/>
      <c r="BC89" s="33"/>
      <c r="BD89" s="33"/>
      <c r="BE89" s="69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69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69"/>
      <c r="CD89" s="33"/>
      <c r="CE89" s="33"/>
      <c r="CF89" s="33"/>
      <c r="CG89" s="33"/>
      <c r="CH89" s="33"/>
      <c r="CI89" s="33"/>
      <c r="CJ89" s="33"/>
      <c r="CK89" s="33"/>
      <c r="CL89" s="33"/>
      <c r="CM89" s="69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69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69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69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69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</row>
    <row r="90" spans="1:152">
      <c r="A90" s="33"/>
      <c r="B90" s="34"/>
      <c r="C90" s="34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69"/>
      <c r="P90" s="33"/>
      <c r="Q90" s="33"/>
      <c r="R90" s="33"/>
      <c r="S90" s="33"/>
      <c r="T90" s="33"/>
      <c r="U90" s="33"/>
      <c r="V90" s="33"/>
      <c r="W90" s="33"/>
      <c r="X90" s="33"/>
      <c r="Y90" s="69"/>
      <c r="Z90" s="33"/>
      <c r="AA90" s="33"/>
      <c r="AB90" s="33"/>
      <c r="AC90" s="33"/>
      <c r="AD90" s="33"/>
      <c r="AE90" s="33"/>
      <c r="AF90" s="33"/>
      <c r="AG90" s="33"/>
      <c r="AH90" s="33"/>
      <c r="AI90" s="69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69"/>
      <c r="AV90" s="33"/>
      <c r="AW90" s="33"/>
      <c r="AX90" s="33"/>
      <c r="AY90" s="33"/>
      <c r="AZ90" s="33"/>
      <c r="BA90" s="33"/>
      <c r="BB90" s="33"/>
      <c r="BC90" s="33"/>
      <c r="BD90" s="33"/>
      <c r="BE90" s="69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69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69"/>
      <c r="CD90" s="33"/>
      <c r="CE90" s="33"/>
      <c r="CF90" s="33"/>
      <c r="CG90" s="33"/>
      <c r="CH90" s="33"/>
      <c r="CI90" s="33"/>
      <c r="CJ90" s="33"/>
      <c r="CK90" s="33"/>
      <c r="CL90" s="33"/>
      <c r="CM90" s="69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69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69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69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69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</row>
    <row r="91" spans="1:152" ht="15.75">
      <c r="A91" s="48"/>
      <c r="B91" s="12"/>
      <c r="C91" s="12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62"/>
      <c r="P91" s="4"/>
      <c r="Q91" s="4"/>
      <c r="R91" s="4"/>
      <c r="S91" s="4"/>
      <c r="T91" s="4"/>
      <c r="U91" s="4"/>
      <c r="V91" s="4"/>
      <c r="W91" s="4"/>
      <c r="X91" s="4"/>
      <c r="Y91" s="62"/>
      <c r="Z91" s="4"/>
      <c r="AA91" s="4"/>
      <c r="AB91" s="4"/>
      <c r="AC91" s="4"/>
      <c r="AD91" s="4"/>
      <c r="AE91" s="4"/>
      <c r="AF91" s="4"/>
      <c r="AG91" s="4"/>
      <c r="AH91" s="4"/>
      <c r="AI91" s="62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62"/>
      <c r="AV91" s="4"/>
      <c r="AW91" s="4"/>
      <c r="AX91" s="4"/>
      <c r="AY91" s="4"/>
      <c r="AZ91" s="4"/>
      <c r="BA91" s="4"/>
      <c r="BB91" s="4"/>
      <c r="BC91" s="4"/>
      <c r="BD91" s="4"/>
      <c r="BE91" s="62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62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62"/>
      <c r="CD91" s="4"/>
      <c r="CE91" s="4"/>
      <c r="CF91" s="4"/>
      <c r="CG91" s="4"/>
      <c r="CH91" s="4"/>
      <c r="CI91" s="4"/>
      <c r="CJ91" s="4"/>
      <c r="CK91" s="4"/>
      <c r="CL91" s="4"/>
      <c r="CM91" s="62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62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62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62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62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</row>
    <row r="92" spans="1:152">
      <c r="A92" s="25" t="s">
        <v>74</v>
      </c>
      <c r="B92" s="39"/>
      <c r="C92" s="39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71"/>
      <c r="P92" s="38"/>
      <c r="Q92" s="38"/>
      <c r="R92" s="38"/>
      <c r="S92" s="38"/>
      <c r="T92" s="38"/>
      <c r="U92" s="38"/>
      <c r="V92" s="38"/>
      <c r="W92" s="38"/>
      <c r="X92" s="38"/>
      <c r="Y92" s="71"/>
      <c r="Z92" s="38"/>
      <c r="AA92" s="38"/>
      <c r="AB92" s="38"/>
      <c r="AC92" s="38"/>
      <c r="AD92" s="38"/>
      <c r="AE92" s="38"/>
      <c r="AF92" s="38"/>
      <c r="AG92" s="38"/>
      <c r="AH92" s="38"/>
      <c r="AI92" s="71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71"/>
      <c r="AV92" s="38"/>
      <c r="AW92" s="38"/>
      <c r="AX92" s="38"/>
      <c r="AY92" s="38"/>
      <c r="AZ92" s="38"/>
      <c r="BA92" s="38"/>
      <c r="BB92" s="38"/>
      <c r="BC92" s="38"/>
      <c r="BD92" s="38"/>
      <c r="BE92" s="71"/>
      <c r="BF92" s="38"/>
      <c r="BG92" s="38"/>
      <c r="BH92" s="38"/>
      <c r="BI92" s="38"/>
      <c r="BJ92" s="38"/>
      <c r="BK92" s="4"/>
      <c r="BL92" s="4"/>
      <c r="BM92" s="38"/>
      <c r="BN92" s="38"/>
      <c r="BO92" s="38"/>
      <c r="BP92" s="38"/>
      <c r="BQ92" s="71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71"/>
      <c r="CD92" s="38"/>
      <c r="CE92" s="38"/>
      <c r="CF92" s="38"/>
      <c r="CG92" s="38"/>
      <c r="CH92" s="38"/>
      <c r="CI92" s="38"/>
      <c r="CJ92" s="38"/>
      <c r="CK92" s="38"/>
      <c r="CL92" s="38"/>
      <c r="CM92" s="71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71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71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71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71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</row>
    <row r="93" spans="1:152" ht="18">
      <c r="A93" s="5" t="s">
        <v>136</v>
      </c>
      <c r="B93" s="42"/>
      <c r="C93" s="42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72"/>
      <c r="P93" s="40"/>
      <c r="Q93" s="40"/>
      <c r="R93" s="40"/>
      <c r="S93" s="40"/>
      <c r="T93" s="40"/>
      <c r="U93" s="40"/>
      <c r="V93" s="40"/>
      <c r="W93" s="40"/>
      <c r="X93" s="40"/>
      <c r="Y93" s="72"/>
      <c r="Z93" s="40"/>
      <c r="AA93" s="40"/>
      <c r="AB93" s="40"/>
      <c r="AC93" s="40"/>
      <c r="AD93" s="40"/>
      <c r="AE93" s="40"/>
      <c r="AF93" s="40"/>
      <c r="AG93" s="40"/>
      <c r="AH93" s="40"/>
      <c r="AI93" s="72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72"/>
      <c r="AV93" s="40"/>
      <c r="AW93" s="40"/>
      <c r="AX93" s="40"/>
      <c r="AY93" s="40"/>
      <c r="AZ93" s="40"/>
      <c r="BA93" s="40"/>
      <c r="BB93" s="40"/>
      <c r="BC93" s="40"/>
      <c r="BD93" s="40"/>
      <c r="BE93" s="72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72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72"/>
      <c r="CD93" s="40"/>
      <c r="CE93" s="40"/>
      <c r="CF93" s="40"/>
      <c r="CG93" s="40"/>
      <c r="CH93" s="40"/>
      <c r="CI93" s="40"/>
      <c r="CJ93" s="40"/>
      <c r="CK93" s="40"/>
      <c r="CL93" s="40"/>
      <c r="CM93" s="72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72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72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72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72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</row>
    <row r="94" spans="1:152">
      <c r="A94" s="9" t="s">
        <v>137</v>
      </c>
      <c r="B94" s="7" t="s">
        <v>76</v>
      </c>
      <c r="C94" s="7" t="s">
        <v>77</v>
      </c>
      <c r="D94" s="6"/>
      <c r="E94" s="6" t="str">
        <f t="shared" ref="E94:AJ94" si="5">+E47</f>
        <v>A-hluti</v>
      </c>
      <c r="F94" s="6" t="str">
        <f t="shared" si="5"/>
        <v>Samstæða</v>
      </c>
      <c r="G94" s="6" t="str">
        <f t="shared" si="5"/>
        <v>A-hluti</v>
      </c>
      <c r="H94" s="6" t="str">
        <f t="shared" si="5"/>
        <v>Samstæða</v>
      </c>
      <c r="I94" s="6" t="str">
        <f t="shared" si="5"/>
        <v>A-hluti</v>
      </c>
      <c r="J94" s="6" t="str">
        <f t="shared" si="5"/>
        <v>Samstæða</v>
      </c>
      <c r="K94" s="6" t="str">
        <f t="shared" si="5"/>
        <v>A-hluti</v>
      </c>
      <c r="L94" s="6" t="str">
        <f t="shared" si="5"/>
        <v>Samstæða</v>
      </c>
      <c r="M94" s="6" t="str">
        <f t="shared" si="5"/>
        <v>A-hluti</v>
      </c>
      <c r="N94" s="6" t="str">
        <f t="shared" si="5"/>
        <v>Samstæða</v>
      </c>
      <c r="O94" s="61" t="str">
        <f t="shared" si="5"/>
        <v>A-hluti</v>
      </c>
      <c r="P94" s="6" t="str">
        <f t="shared" si="5"/>
        <v>Samstæða</v>
      </c>
      <c r="Q94" s="6" t="str">
        <f t="shared" si="5"/>
        <v>A-hluti</v>
      </c>
      <c r="R94" s="6" t="str">
        <f t="shared" si="5"/>
        <v>Samstæða</v>
      </c>
      <c r="S94" s="6" t="str">
        <f t="shared" si="5"/>
        <v>A-hluti</v>
      </c>
      <c r="T94" s="6" t="str">
        <f t="shared" si="5"/>
        <v>Samstæða</v>
      </c>
      <c r="U94" s="6" t="str">
        <f t="shared" si="5"/>
        <v>A-hluti</v>
      </c>
      <c r="V94" s="6" t="str">
        <f t="shared" si="5"/>
        <v>Samstæða</v>
      </c>
      <c r="W94" s="6" t="str">
        <f t="shared" si="5"/>
        <v>A-hluti</v>
      </c>
      <c r="X94" s="6" t="str">
        <f t="shared" si="5"/>
        <v>Samstæða</v>
      </c>
      <c r="Y94" s="61" t="str">
        <f t="shared" si="5"/>
        <v>A-hluti</v>
      </c>
      <c r="Z94" s="6" t="str">
        <f t="shared" si="5"/>
        <v>Samstæða</v>
      </c>
      <c r="AA94" s="6" t="str">
        <f t="shared" si="5"/>
        <v>A-hluti</v>
      </c>
      <c r="AB94" s="6" t="str">
        <f t="shared" si="5"/>
        <v>Samstæða</v>
      </c>
      <c r="AC94" s="6" t="str">
        <f t="shared" si="5"/>
        <v>A-hluti</v>
      </c>
      <c r="AD94" s="6" t="str">
        <f t="shared" si="5"/>
        <v>Samstæða</v>
      </c>
      <c r="AE94" s="6" t="str">
        <f t="shared" si="5"/>
        <v>A-hluti</v>
      </c>
      <c r="AF94" s="6" t="str">
        <f t="shared" si="5"/>
        <v>Samstæða</v>
      </c>
      <c r="AG94" s="6" t="str">
        <f t="shared" si="5"/>
        <v>A-hluti</v>
      </c>
      <c r="AH94" s="6" t="str">
        <f t="shared" si="5"/>
        <v>Samstæða</v>
      </c>
      <c r="AI94" s="61" t="str">
        <f t="shared" si="5"/>
        <v>A-hluti</v>
      </c>
      <c r="AJ94" s="6" t="str">
        <f t="shared" si="5"/>
        <v>Samstæða</v>
      </c>
      <c r="AK94" s="6" t="str">
        <f t="shared" ref="AK94:BP94" si="6">+AK47</f>
        <v>A-hluti</v>
      </c>
      <c r="AL94" s="6" t="str">
        <f t="shared" si="6"/>
        <v>Samstæða</v>
      </c>
      <c r="AM94" s="6" t="str">
        <f t="shared" si="6"/>
        <v>A-hluti</v>
      </c>
      <c r="AN94" s="6" t="str">
        <f t="shared" si="6"/>
        <v>Samstæða</v>
      </c>
      <c r="AO94" s="6" t="str">
        <f t="shared" si="6"/>
        <v>A-hluti</v>
      </c>
      <c r="AP94" s="6" t="str">
        <f t="shared" si="6"/>
        <v>Samstæða</v>
      </c>
      <c r="AQ94" s="6" t="str">
        <f t="shared" si="6"/>
        <v>A-hluti</v>
      </c>
      <c r="AR94" s="6" t="str">
        <f t="shared" si="6"/>
        <v>Samstæða</v>
      </c>
      <c r="AS94" s="6" t="str">
        <f t="shared" si="6"/>
        <v>A-hluti</v>
      </c>
      <c r="AT94" s="6" t="str">
        <f t="shared" si="6"/>
        <v>Samstæða</v>
      </c>
      <c r="AU94" s="61" t="str">
        <f t="shared" si="6"/>
        <v>A-hluti</v>
      </c>
      <c r="AV94" s="6" t="str">
        <f t="shared" si="6"/>
        <v>Samstæða</v>
      </c>
      <c r="AW94" s="6" t="str">
        <f t="shared" si="6"/>
        <v>A-hluti</v>
      </c>
      <c r="AX94" s="6" t="str">
        <f t="shared" si="6"/>
        <v>Samstæða</v>
      </c>
      <c r="AY94" s="6" t="str">
        <f t="shared" si="6"/>
        <v>A-hluti</v>
      </c>
      <c r="AZ94" s="6" t="str">
        <f t="shared" si="6"/>
        <v>Samstæða</v>
      </c>
      <c r="BA94" s="6" t="str">
        <f t="shared" si="6"/>
        <v>A-hluti</v>
      </c>
      <c r="BB94" s="6" t="str">
        <f t="shared" si="6"/>
        <v>Samstæða</v>
      </c>
      <c r="BC94" s="6" t="str">
        <f t="shared" si="6"/>
        <v>A-hluti</v>
      </c>
      <c r="BD94" s="6" t="str">
        <f t="shared" si="6"/>
        <v>Samstæða</v>
      </c>
      <c r="BE94" s="61" t="str">
        <f t="shared" si="6"/>
        <v>A-hluti</v>
      </c>
      <c r="BF94" s="6" t="str">
        <f t="shared" si="6"/>
        <v>Samstæða</v>
      </c>
      <c r="BG94" s="6" t="str">
        <f t="shared" si="6"/>
        <v>A-hluti</v>
      </c>
      <c r="BH94" s="6" t="str">
        <f t="shared" si="6"/>
        <v>Samstæða</v>
      </c>
      <c r="BI94" s="6" t="str">
        <f t="shared" si="6"/>
        <v>A-hluti</v>
      </c>
      <c r="BJ94" s="6" t="str">
        <f t="shared" si="6"/>
        <v>Samstæða</v>
      </c>
      <c r="BK94" s="6" t="str">
        <f t="shared" si="6"/>
        <v>A-hluti</v>
      </c>
      <c r="BL94" s="6" t="str">
        <f t="shared" si="6"/>
        <v>Samstæða</v>
      </c>
      <c r="BM94" s="6" t="str">
        <f t="shared" si="6"/>
        <v>A-hluti</v>
      </c>
      <c r="BN94" s="6" t="str">
        <f t="shared" si="6"/>
        <v>Samstæða</v>
      </c>
      <c r="BO94" s="6" t="str">
        <f t="shared" si="6"/>
        <v>A-hluti</v>
      </c>
      <c r="BP94" s="6" t="str">
        <f t="shared" si="6"/>
        <v>Samstæða</v>
      </c>
      <c r="BQ94" s="61" t="str">
        <f t="shared" ref="BQ94:CV94" si="7">+BQ47</f>
        <v>A-hluti</v>
      </c>
      <c r="BR94" s="6" t="str">
        <f t="shared" si="7"/>
        <v>Samstæða</v>
      </c>
      <c r="BS94" s="6" t="str">
        <f t="shared" si="7"/>
        <v>A-hluti</v>
      </c>
      <c r="BT94" s="6" t="str">
        <f t="shared" si="7"/>
        <v>Samstæða</v>
      </c>
      <c r="BU94" s="6" t="str">
        <f t="shared" si="7"/>
        <v>A-hluti</v>
      </c>
      <c r="BV94" s="6" t="str">
        <f t="shared" si="7"/>
        <v>Samstæða</v>
      </c>
      <c r="BW94" s="6" t="str">
        <f t="shared" si="7"/>
        <v>A-hluti</v>
      </c>
      <c r="BX94" s="6" t="str">
        <f t="shared" si="7"/>
        <v>Samstæða</v>
      </c>
      <c r="BY94" s="6" t="str">
        <f t="shared" si="7"/>
        <v>A-hluti</v>
      </c>
      <c r="BZ94" s="6" t="str">
        <f t="shared" si="7"/>
        <v>Samstæða</v>
      </c>
      <c r="CA94" s="6" t="str">
        <f t="shared" si="7"/>
        <v>A-hluti</v>
      </c>
      <c r="CB94" s="6" t="str">
        <f t="shared" si="7"/>
        <v>Samstæða</v>
      </c>
      <c r="CC94" s="61" t="str">
        <f t="shared" si="7"/>
        <v>A-hluti</v>
      </c>
      <c r="CD94" s="6" t="str">
        <f t="shared" si="7"/>
        <v>Samstæða</v>
      </c>
      <c r="CE94" s="6" t="str">
        <f t="shared" si="7"/>
        <v>A-hluti</v>
      </c>
      <c r="CF94" s="6" t="str">
        <f t="shared" si="7"/>
        <v>Samstæða</v>
      </c>
      <c r="CG94" s="6" t="str">
        <f t="shared" si="7"/>
        <v>A-hluti</v>
      </c>
      <c r="CH94" s="6" t="str">
        <f t="shared" si="7"/>
        <v>Samstæða</v>
      </c>
      <c r="CI94" s="6" t="str">
        <f t="shared" si="7"/>
        <v>A-hluti</v>
      </c>
      <c r="CJ94" s="6" t="str">
        <f t="shared" si="7"/>
        <v>Samstæða</v>
      </c>
      <c r="CK94" s="6" t="str">
        <f t="shared" si="7"/>
        <v>A-hluti</v>
      </c>
      <c r="CL94" s="6" t="str">
        <f t="shared" si="7"/>
        <v>Samstæða</v>
      </c>
      <c r="CM94" s="61" t="str">
        <f t="shared" si="7"/>
        <v>A-hluti</v>
      </c>
      <c r="CN94" s="6" t="str">
        <f t="shared" si="7"/>
        <v>Samstæða</v>
      </c>
      <c r="CO94" s="6" t="str">
        <f t="shared" si="7"/>
        <v>A-hluti</v>
      </c>
      <c r="CP94" s="6" t="str">
        <f t="shared" si="7"/>
        <v>Samstæða</v>
      </c>
      <c r="CQ94" s="6" t="str">
        <f t="shared" si="7"/>
        <v>A-hluti</v>
      </c>
      <c r="CR94" s="6" t="str">
        <f t="shared" si="7"/>
        <v>Samstæða</v>
      </c>
      <c r="CS94" s="6" t="str">
        <f t="shared" si="7"/>
        <v>A-hluti</v>
      </c>
      <c r="CT94" s="6" t="str">
        <f t="shared" si="7"/>
        <v>Samstæða</v>
      </c>
      <c r="CU94" s="6" t="str">
        <f t="shared" si="7"/>
        <v>A-hluti</v>
      </c>
      <c r="CV94" s="6" t="str">
        <f t="shared" si="7"/>
        <v>Samstæða</v>
      </c>
      <c r="CW94" s="6" t="str">
        <f t="shared" ref="CW94:EB94" si="8">+CW47</f>
        <v>A-hluti</v>
      </c>
      <c r="CX94" s="6" t="str">
        <f t="shared" si="8"/>
        <v>Samstæða</v>
      </c>
      <c r="CY94" s="61" t="str">
        <f t="shared" si="8"/>
        <v>A-hluti</v>
      </c>
      <c r="CZ94" s="6" t="str">
        <f t="shared" si="8"/>
        <v>Samstæða</v>
      </c>
      <c r="DA94" s="6" t="str">
        <f t="shared" si="8"/>
        <v>A-hluti</v>
      </c>
      <c r="DB94" s="6" t="str">
        <f t="shared" si="8"/>
        <v>Samstæða</v>
      </c>
      <c r="DC94" s="6" t="str">
        <f t="shared" si="8"/>
        <v>A-hluti</v>
      </c>
      <c r="DD94" s="6" t="str">
        <f t="shared" si="8"/>
        <v>Samstæða</v>
      </c>
      <c r="DE94" s="6" t="str">
        <f t="shared" si="8"/>
        <v>A-hluti</v>
      </c>
      <c r="DF94" s="6" t="str">
        <f t="shared" si="8"/>
        <v>Samstæða</v>
      </c>
      <c r="DG94" s="6" t="str">
        <f t="shared" si="8"/>
        <v>A-hluti</v>
      </c>
      <c r="DH94" s="6" t="str">
        <f t="shared" si="8"/>
        <v>Samstæða</v>
      </c>
      <c r="DI94" s="6" t="str">
        <f t="shared" si="8"/>
        <v>A-hluti</v>
      </c>
      <c r="DJ94" s="6" t="str">
        <f t="shared" si="8"/>
        <v>Samstæða</v>
      </c>
      <c r="DK94" s="61" t="str">
        <f t="shared" si="8"/>
        <v>A-hluti</v>
      </c>
      <c r="DL94" s="6" t="str">
        <f t="shared" si="8"/>
        <v>Samstæða</v>
      </c>
      <c r="DM94" s="6" t="str">
        <f t="shared" si="8"/>
        <v>A-hluti</v>
      </c>
      <c r="DN94" s="6" t="str">
        <f t="shared" si="8"/>
        <v>Samstæða</v>
      </c>
      <c r="DO94" s="6" t="str">
        <f t="shared" si="8"/>
        <v>A-hluti</v>
      </c>
      <c r="DP94" s="6" t="str">
        <f t="shared" si="8"/>
        <v>Samstæða</v>
      </c>
      <c r="DQ94" s="6" t="str">
        <f t="shared" si="8"/>
        <v>A-hluti</v>
      </c>
      <c r="DR94" s="6" t="str">
        <f t="shared" si="8"/>
        <v>Samstæða</v>
      </c>
      <c r="DS94" s="6" t="str">
        <f t="shared" si="8"/>
        <v>A-hluti</v>
      </c>
      <c r="DT94" s="6" t="str">
        <f t="shared" si="8"/>
        <v>Samstæða</v>
      </c>
      <c r="DU94" s="6" t="str">
        <f t="shared" si="8"/>
        <v>A-hluti</v>
      </c>
      <c r="DV94" s="6" t="str">
        <f t="shared" si="8"/>
        <v>Samstæða</v>
      </c>
      <c r="DW94" s="61" t="str">
        <f t="shared" si="8"/>
        <v>A-hluti</v>
      </c>
      <c r="DX94" s="6" t="str">
        <f t="shared" si="8"/>
        <v>Samstæða</v>
      </c>
      <c r="DY94" s="6" t="str">
        <f t="shared" si="8"/>
        <v>A-hluti</v>
      </c>
      <c r="DZ94" s="6" t="str">
        <f t="shared" si="8"/>
        <v>Samstæða</v>
      </c>
      <c r="EA94" s="6" t="str">
        <f t="shared" si="8"/>
        <v>A-hluti</v>
      </c>
      <c r="EB94" s="6" t="str">
        <f t="shared" si="8"/>
        <v>Samstæða</v>
      </c>
      <c r="EC94" s="6" t="str">
        <f t="shared" ref="EC94:EV94" si="9">+EC47</f>
        <v>A-hluti</v>
      </c>
      <c r="ED94" s="6" t="str">
        <f t="shared" si="9"/>
        <v>Samstæða</v>
      </c>
      <c r="EE94" s="6" t="str">
        <f t="shared" si="9"/>
        <v>A-hluti</v>
      </c>
      <c r="EF94" s="6" t="str">
        <f t="shared" si="9"/>
        <v>Samstæða</v>
      </c>
      <c r="EG94" s="6" t="str">
        <f t="shared" si="9"/>
        <v>A-hluti</v>
      </c>
      <c r="EH94" s="6" t="str">
        <f t="shared" si="9"/>
        <v>Samstæða</v>
      </c>
      <c r="EI94" s="61" t="str">
        <f t="shared" si="9"/>
        <v>A-hluti</v>
      </c>
      <c r="EJ94" s="6" t="str">
        <f t="shared" si="9"/>
        <v>Samstæða</v>
      </c>
      <c r="EK94" s="6" t="str">
        <f t="shared" si="9"/>
        <v>A-hluti</v>
      </c>
      <c r="EL94" s="6" t="str">
        <f t="shared" si="9"/>
        <v>Samstæða</v>
      </c>
      <c r="EM94" s="6" t="str">
        <f t="shared" si="9"/>
        <v>A-hluti</v>
      </c>
      <c r="EN94" s="6" t="str">
        <f t="shared" si="9"/>
        <v>Samstæða</v>
      </c>
      <c r="EO94" s="6" t="str">
        <f t="shared" si="9"/>
        <v>A-hluti</v>
      </c>
      <c r="EP94" s="6" t="str">
        <f t="shared" si="9"/>
        <v>Samstæða</v>
      </c>
      <c r="EQ94" s="6" t="str">
        <f t="shared" si="9"/>
        <v>A-hluti</v>
      </c>
      <c r="ER94" s="6" t="str">
        <f t="shared" si="9"/>
        <v>Samstæða</v>
      </c>
      <c r="ES94" s="6" t="str">
        <f t="shared" si="9"/>
        <v>A-hluti</v>
      </c>
      <c r="ET94" s="6" t="str">
        <f t="shared" si="9"/>
        <v>Samstæða</v>
      </c>
      <c r="EU94" s="6" t="str">
        <f t="shared" si="9"/>
        <v>A-hluti</v>
      </c>
      <c r="EV94" s="6" t="str">
        <f t="shared" si="9"/>
        <v>Samstæða</v>
      </c>
    </row>
    <row r="95" spans="1:152">
      <c r="A95" s="49" t="s">
        <v>138</v>
      </c>
      <c r="B95" s="39"/>
      <c r="C95" s="39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71"/>
      <c r="P95" s="38"/>
      <c r="Q95" s="38"/>
      <c r="R95" s="38"/>
      <c r="S95" s="38"/>
      <c r="T95" s="38"/>
      <c r="U95" s="38"/>
      <c r="V95" s="38"/>
      <c r="W95" s="38"/>
      <c r="X95" s="38"/>
      <c r="Y95" s="71"/>
      <c r="Z95" s="38"/>
      <c r="AA95" s="38"/>
      <c r="AB95" s="38"/>
      <c r="AC95" s="38"/>
      <c r="AD95" s="38"/>
      <c r="AE95" s="38"/>
      <c r="AF95" s="38"/>
      <c r="AG95" s="38"/>
      <c r="AH95" s="38"/>
      <c r="AI95" s="71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71"/>
      <c r="AV95" s="38"/>
      <c r="AW95" s="38"/>
      <c r="AX95" s="38"/>
      <c r="AY95" s="38"/>
      <c r="AZ95" s="38"/>
      <c r="BA95" s="38"/>
      <c r="BB95" s="38"/>
      <c r="BC95" s="38"/>
      <c r="BD95" s="38"/>
      <c r="BE95" s="71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71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71"/>
      <c r="CD95" s="38"/>
      <c r="CE95" s="38"/>
      <c r="CF95" s="38"/>
      <c r="CG95" s="38"/>
      <c r="CH95" s="38"/>
      <c r="CI95" s="38"/>
      <c r="CJ95" s="38"/>
      <c r="CK95" s="38"/>
      <c r="CL95" s="38"/>
      <c r="CM95" s="71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71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71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71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71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</row>
    <row r="96" spans="1:152">
      <c r="A96" s="49" t="s">
        <v>139</v>
      </c>
      <c r="B96" s="12"/>
      <c r="C96" s="12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62"/>
      <c r="P96" s="4"/>
      <c r="Q96" s="4"/>
      <c r="R96" s="4"/>
      <c r="S96" s="4"/>
      <c r="T96" s="4"/>
      <c r="U96" s="4"/>
      <c r="V96" s="4"/>
      <c r="W96" s="4"/>
      <c r="X96" s="4"/>
      <c r="Y96" s="62"/>
      <c r="Z96" s="4"/>
      <c r="AA96" s="4"/>
      <c r="AB96" s="4"/>
      <c r="AC96" s="4"/>
      <c r="AD96" s="4"/>
      <c r="AE96" s="4"/>
      <c r="AF96" s="4"/>
      <c r="AG96" s="4"/>
      <c r="AH96" s="4"/>
      <c r="AI96" s="62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62"/>
      <c r="AV96" s="4"/>
      <c r="AW96" s="4"/>
      <c r="AX96" s="4"/>
      <c r="AY96" s="4"/>
      <c r="AZ96" s="4"/>
      <c r="BA96" s="4"/>
      <c r="BB96" s="4"/>
      <c r="BC96" s="4"/>
      <c r="BD96" s="4"/>
      <c r="BE96" s="62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62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62"/>
      <c r="CD96" s="4"/>
      <c r="CE96" s="4"/>
      <c r="CF96" s="4"/>
      <c r="CG96" s="4"/>
      <c r="CH96" s="4"/>
      <c r="CI96" s="4"/>
      <c r="CJ96" s="4"/>
      <c r="CK96" s="4"/>
      <c r="CL96" s="4"/>
      <c r="CM96" s="62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62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62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62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62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</row>
    <row r="97" spans="1:152">
      <c r="A97" s="10" t="s">
        <v>140</v>
      </c>
      <c r="B97" s="12">
        <v>326741.47099999996</v>
      </c>
      <c r="C97" s="12">
        <v>479619.16499999992</v>
      </c>
      <c r="D97" s="4"/>
      <c r="E97" s="4">
        <v>106500.31</v>
      </c>
      <c r="F97" s="4">
        <v>225778.65700000001</v>
      </c>
      <c r="G97" s="4">
        <v>26864.080000000002</v>
      </c>
      <c r="H97" s="4">
        <v>34589.758999999998</v>
      </c>
      <c r="I97" s="4">
        <v>35226.917999999998</v>
      </c>
      <c r="J97" s="4">
        <v>39709.917999999998</v>
      </c>
      <c r="K97" s="4">
        <v>21158.942999999999</v>
      </c>
      <c r="L97" s="4">
        <v>23513.941999999999</v>
      </c>
      <c r="M97" s="4">
        <v>8079.5379999999996</v>
      </c>
      <c r="N97" s="4">
        <v>11417.848</v>
      </c>
      <c r="O97" s="62">
        <v>17648.305</v>
      </c>
      <c r="P97" s="4">
        <v>18125.019</v>
      </c>
      <c r="Q97" s="4">
        <v>11931.673000000001</v>
      </c>
      <c r="R97" s="4">
        <v>12107.117</v>
      </c>
      <c r="S97" s="4">
        <v>9622.8389999999999</v>
      </c>
      <c r="T97" s="4">
        <v>10134.472</v>
      </c>
      <c r="U97" s="4">
        <v>4113.3410000000003</v>
      </c>
      <c r="V97" s="4">
        <v>4730.4210000000003</v>
      </c>
      <c r="W97" s="4">
        <v>6265.4269999999997</v>
      </c>
      <c r="X97" s="4">
        <v>6574.4279999999999</v>
      </c>
      <c r="Y97" s="62">
        <v>3306.7080000000001</v>
      </c>
      <c r="Z97" s="4">
        <v>3767.971</v>
      </c>
      <c r="AA97" s="4">
        <v>5654.732</v>
      </c>
      <c r="AB97" s="4">
        <v>6354.2370000000001</v>
      </c>
      <c r="AC97" s="4">
        <v>5016.5619999999999</v>
      </c>
      <c r="AD97" s="4">
        <v>5290.1949999999997</v>
      </c>
      <c r="AE97" s="4">
        <v>2830.386</v>
      </c>
      <c r="AF97" s="4">
        <v>3902.6570000000002</v>
      </c>
      <c r="AG97" s="4">
        <v>3292.154</v>
      </c>
      <c r="AH97" s="4">
        <v>5192.7060000000001</v>
      </c>
      <c r="AI97" s="62">
        <v>3840.404</v>
      </c>
      <c r="AJ97" s="4">
        <v>4666.79</v>
      </c>
      <c r="AK97" s="4">
        <v>5508.0370000000003</v>
      </c>
      <c r="AL97" s="4">
        <v>5916.607</v>
      </c>
      <c r="AM97" s="4">
        <v>2600.2539999999999</v>
      </c>
      <c r="AN97" s="4">
        <v>3224.922</v>
      </c>
      <c r="AO97" s="4">
        <v>3500.8609999999999</v>
      </c>
      <c r="AP97" s="4">
        <v>3553.9720000000002</v>
      </c>
      <c r="AQ97" s="4">
        <v>3987.7710000000002</v>
      </c>
      <c r="AR97" s="4">
        <v>4158.2920000000004</v>
      </c>
      <c r="AS97" s="4">
        <v>2489.2649999999999</v>
      </c>
      <c r="AT97" s="4">
        <v>2629.797</v>
      </c>
      <c r="AU97" s="62">
        <v>2897.7049999999999</v>
      </c>
      <c r="AV97" s="4">
        <v>3270.0940000000001</v>
      </c>
      <c r="AW97" s="4">
        <v>2210.6990000000001</v>
      </c>
      <c r="AX97" s="4">
        <v>2274.7979999999998</v>
      </c>
      <c r="AY97" s="4">
        <v>1890.741</v>
      </c>
      <c r="AZ97" s="4">
        <v>2030.2619999999999</v>
      </c>
      <c r="BA97" s="4">
        <v>2755.3490000000002</v>
      </c>
      <c r="BB97" s="4">
        <v>2942.6860000000001</v>
      </c>
      <c r="BC97" s="4">
        <v>2188.8000000000002</v>
      </c>
      <c r="BD97" s="4">
        <v>2780.3</v>
      </c>
      <c r="BE97" s="62">
        <v>1196.6320000000001</v>
      </c>
      <c r="BF97" s="4">
        <v>2024.107</v>
      </c>
      <c r="BG97" s="4">
        <v>1883.183</v>
      </c>
      <c r="BH97" s="4">
        <v>1988.979</v>
      </c>
      <c r="BI97" s="4">
        <v>1129.1959999999999</v>
      </c>
      <c r="BJ97" s="4">
        <v>1129.1959999999999</v>
      </c>
      <c r="BK97" s="4">
        <v>707.49199999999996</v>
      </c>
      <c r="BL97" s="4">
        <v>916.41300000000001</v>
      </c>
      <c r="BM97" s="4">
        <v>1883.3530000000001</v>
      </c>
      <c r="BN97" s="4">
        <v>2070.5100000000002</v>
      </c>
      <c r="BO97" s="4">
        <v>1427.885</v>
      </c>
      <c r="BP97" s="4">
        <v>1673.3710000000001</v>
      </c>
      <c r="BQ97" s="62">
        <v>659.23699999999997</v>
      </c>
      <c r="BR97" s="4">
        <v>749.3</v>
      </c>
      <c r="BS97" s="4">
        <v>646.38099999999997</v>
      </c>
      <c r="BT97" s="4">
        <v>759.12800000000004</v>
      </c>
      <c r="BU97" s="4">
        <v>341.23</v>
      </c>
      <c r="BV97" s="4">
        <v>395.654</v>
      </c>
      <c r="BW97" s="4">
        <v>726.26900000000001</v>
      </c>
      <c r="BX97" s="4">
        <v>1532.15</v>
      </c>
      <c r="BY97" s="4">
        <v>1037.9749999999999</v>
      </c>
      <c r="BZ97" s="4">
        <v>1233.8979999999999</v>
      </c>
      <c r="CA97" s="4">
        <v>1172.135</v>
      </c>
      <c r="CB97" s="4">
        <v>1434.7439999999999</v>
      </c>
      <c r="CC97" s="62">
        <v>1074.26</v>
      </c>
      <c r="CD97" s="4">
        <v>1158.9179999999999</v>
      </c>
      <c r="CE97" s="4">
        <v>910.13199999999995</v>
      </c>
      <c r="CF97" s="4">
        <v>1085.4100000000001</v>
      </c>
      <c r="CG97" s="4">
        <v>521.11500000000001</v>
      </c>
      <c r="CH97" s="4">
        <v>731.81600000000003</v>
      </c>
      <c r="CI97" s="4">
        <v>382.51299999999998</v>
      </c>
      <c r="CJ97" s="4">
        <v>404.81200000000001</v>
      </c>
      <c r="CK97" s="4">
        <v>680.86500000000001</v>
      </c>
      <c r="CL97" s="4">
        <v>743.32</v>
      </c>
      <c r="CM97" s="62">
        <v>911.351</v>
      </c>
      <c r="CN97" s="4">
        <v>911.351</v>
      </c>
      <c r="CO97" s="4">
        <v>357.41399999999999</v>
      </c>
      <c r="CP97" s="4">
        <v>380.96600000000001</v>
      </c>
      <c r="CQ97" s="4">
        <v>450</v>
      </c>
      <c r="CR97" s="4">
        <v>450</v>
      </c>
      <c r="CS97" s="4">
        <v>421.72399999999999</v>
      </c>
      <c r="CT97" s="4">
        <v>678.51499999999999</v>
      </c>
      <c r="CU97" s="4">
        <v>933.95500000000004</v>
      </c>
      <c r="CV97" s="4">
        <v>936.10500000000002</v>
      </c>
      <c r="CW97" s="4">
        <v>509.12200000000001</v>
      </c>
      <c r="CX97" s="4">
        <v>1056.8219999999999</v>
      </c>
      <c r="CY97" s="62">
        <v>380.11500000000001</v>
      </c>
      <c r="CZ97" s="4">
        <v>450.04399999999998</v>
      </c>
      <c r="DA97" s="4">
        <v>605.78399999999999</v>
      </c>
      <c r="DB97" s="4">
        <v>644.98900000000003</v>
      </c>
      <c r="DC97" s="4">
        <v>943.11599999999999</v>
      </c>
      <c r="DD97" s="4">
        <v>971.48800000000006</v>
      </c>
      <c r="DE97" s="4">
        <v>354.04</v>
      </c>
      <c r="DF97" s="4">
        <v>488.72300000000001</v>
      </c>
      <c r="DG97" s="4">
        <v>262.209</v>
      </c>
      <c r="DH97" s="4">
        <v>335.78899999999999</v>
      </c>
      <c r="DI97" s="4">
        <v>164.50399999999999</v>
      </c>
      <c r="DJ97" s="4">
        <v>172.30799999999999</v>
      </c>
      <c r="DK97" s="62">
        <v>266.56599999999997</v>
      </c>
      <c r="DL97" s="4">
        <v>309.01299999999998</v>
      </c>
      <c r="DM97" s="4">
        <v>297.00900000000001</v>
      </c>
      <c r="DN97" s="4">
        <v>509.57499999999999</v>
      </c>
      <c r="DO97" s="4">
        <v>264.58300000000003</v>
      </c>
      <c r="DP97" s="4">
        <v>411.35700000000003</v>
      </c>
      <c r="DQ97" s="4">
        <v>73.376000000000005</v>
      </c>
      <c r="DR97" s="4">
        <v>74.844999999999999</v>
      </c>
      <c r="DS97" s="4">
        <v>214.047</v>
      </c>
      <c r="DT97" s="4">
        <v>329.94900000000001</v>
      </c>
      <c r="DU97" s="4">
        <v>86.269000000000005</v>
      </c>
      <c r="DV97" s="4">
        <v>86.269000000000005</v>
      </c>
      <c r="DW97" s="62">
        <v>108</v>
      </c>
      <c r="DX97" s="4">
        <v>108</v>
      </c>
      <c r="DY97" s="4">
        <v>187.12899999999999</v>
      </c>
      <c r="DZ97" s="4">
        <v>267.05399999999997</v>
      </c>
      <c r="EA97" s="4">
        <v>125.795</v>
      </c>
      <c r="EB97" s="4">
        <v>174.10900000000001</v>
      </c>
      <c r="EC97" s="4">
        <v>28.295000000000002</v>
      </c>
      <c r="ED97" s="4">
        <v>28.295000000000002</v>
      </c>
      <c r="EE97" s="4">
        <v>105.19</v>
      </c>
      <c r="EF97" s="4">
        <v>188.571</v>
      </c>
      <c r="EG97" s="4">
        <v>131.39500000000001</v>
      </c>
      <c r="EH97" s="4">
        <v>131.54</v>
      </c>
      <c r="EI97" s="62">
        <v>11.369</v>
      </c>
      <c r="EJ97" s="4">
        <v>11.369</v>
      </c>
      <c r="EK97" s="4">
        <v>90.819000000000003</v>
      </c>
      <c r="EL97" s="4">
        <v>143.46100000000001</v>
      </c>
      <c r="EM97" s="4">
        <v>651.65099999999995</v>
      </c>
      <c r="EN97" s="4">
        <v>654.07600000000002</v>
      </c>
      <c r="EO97" s="4">
        <v>14.47</v>
      </c>
      <c r="EP97" s="4">
        <v>14.47</v>
      </c>
      <c r="EQ97" s="4"/>
      <c r="ER97" s="4"/>
      <c r="ES97" s="4">
        <v>3.6579999999999999</v>
      </c>
      <c r="ET97" s="4">
        <v>3.6579999999999999</v>
      </c>
      <c r="EU97" s="4">
        <v>26.861000000000001</v>
      </c>
      <c r="EV97" s="4">
        <v>26.861000000000001</v>
      </c>
    </row>
    <row r="98" spans="1:152">
      <c r="A98" s="10" t="s">
        <v>141</v>
      </c>
      <c r="B98" s="12">
        <v>56834.34</v>
      </c>
      <c r="C98" s="12">
        <v>393234.89300000016</v>
      </c>
      <c r="D98" s="4"/>
      <c r="E98" s="4">
        <v>18242.785</v>
      </c>
      <c r="F98" s="4">
        <v>270970.12900000002</v>
      </c>
      <c r="G98" s="4">
        <v>17956.710999999999</v>
      </c>
      <c r="H98" s="4">
        <v>22406.418000000001</v>
      </c>
      <c r="I98" s="4">
        <v>-33.417000000000002</v>
      </c>
      <c r="J98" s="4">
        <v>6784.4809999999998</v>
      </c>
      <c r="K98" s="4">
        <v>2449.4360000000001</v>
      </c>
      <c r="L98" s="4">
        <v>15020.147999999999</v>
      </c>
      <c r="M98" s="4">
        <v>2235.9459999999999</v>
      </c>
      <c r="N98" s="4">
        <v>26341.403999999999</v>
      </c>
      <c r="O98" s="62">
        <v>2142.6790000000001</v>
      </c>
      <c r="P98" s="4">
        <v>4542.0370000000003</v>
      </c>
      <c r="Q98" s="4">
        <v>1327.1179999999999</v>
      </c>
      <c r="R98" s="4">
        <v>2815.6880000000001</v>
      </c>
      <c r="S98" s="4">
        <v>535.32600000000002</v>
      </c>
      <c r="T98" s="4">
        <v>3536.2350000000001</v>
      </c>
      <c r="U98" s="4">
        <v>1057.7339999999999</v>
      </c>
      <c r="V98" s="4">
        <v>1062.3240000000001</v>
      </c>
      <c r="W98" s="4">
        <v>490.79899999999998</v>
      </c>
      <c r="X98" s="4">
        <v>4984.3850000000002</v>
      </c>
      <c r="Y98" s="62">
        <v>589.20899999999995</v>
      </c>
      <c r="Z98" s="4">
        <v>1135.8679999999999</v>
      </c>
      <c r="AA98" s="4">
        <v>0</v>
      </c>
      <c r="AB98" s="4">
        <v>2302.4580000000001</v>
      </c>
      <c r="AC98" s="4">
        <v>703.65</v>
      </c>
      <c r="AD98" s="4">
        <v>2301.0219999999999</v>
      </c>
      <c r="AE98" s="4">
        <v>481.28800000000001</v>
      </c>
      <c r="AF98" s="4">
        <v>481.28800000000001</v>
      </c>
      <c r="AG98" s="4">
        <v>920.01499999999999</v>
      </c>
      <c r="AH98" s="4">
        <v>1949.453</v>
      </c>
      <c r="AI98" s="62">
        <v>570.15300000000002</v>
      </c>
      <c r="AJ98" s="4">
        <v>2340.2350000000001</v>
      </c>
      <c r="AK98" s="4">
        <v>515.45899999999995</v>
      </c>
      <c r="AL98" s="4">
        <v>1351.106</v>
      </c>
      <c r="AM98" s="4">
        <v>369.45800000000003</v>
      </c>
      <c r="AN98" s="4">
        <v>2962.049</v>
      </c>
      <c r="AO98" s="4">
        <v>243.43</v>
      </c>
      <c r="AP98" s="4">
        <v>458.452</v>
      </c>
      <c r="AQ98" s="4">
        <v>0</v>
      </c>
      <c r="AR98" s="4">
        <v>1189.0730000000001</v>
      </c>
      <c r="AS98" s="4">
        <v>641.09199999999998</v>
      </c>
      <c r="AT98" s="4">
        <v>1471.069</v>
      </c>
      <c r="AU98" s="62">
        <v>74.028000000000006</v>
      </c>
      <c r="AV98" s="4">
        <v>994.42499999999995</v>
      </c>
      <c r="AW98" s="4">
        <v>348.483</v>
      </c>
      <c r="AX98" s="4">
        <v>1383.123</v>
      </c>
      <c r="AY98" s="4">
        <v>196.00299999999999</v>
      </c>
      <c r="AZ98" s="4">
        <v>297.15100000000001</v>
      </c>
      <c r="BA98" s="4">
        <v>424.18700000000001</v>
      </c>
      <c r="BB98" s="4">
        <v>861.46699999999998</v>
      </c>
      <c r="BC98" s="4">
        <v>148</v>
      </c>
      <c r="BD98" s="4">
        <v>1360.0150000000001</v>
      </c>
      <c r="BE98" s="62">
        <v>289.97000000000003</v>
      </c>
      <c r="BF98" s="4">
        <v>799.43200000000002</v>
      </c>
      <c r="BG98" s="4">
        <v>348.93900000000002</v>
      </c>
      <c r="BH98" s="4">
        <v>571.83199999999999</v>
      </c>
      <c r="BI98" s="4">
        <v>236.38499999999999</v>
      </c>
      <c r="BJ98" s="4">
        <v>483.49900000000002</v>
      </c>
      <c r="BK98" s="4">
        <v>133.321</v>
      </c>
      <c r="BL98" s="4">
        <v>615.35199999999998</v>
      </c>
      <c r="BM98" s="4">
        <v>256.36900000000003</v>
      </c>
      <c r="BN98" s="4">
        <v>374.512</v>
      </c>
      <c r="BO98" s="4">
        <v>59.18</v>
      </c>
      <c r="BP98" s="4">
        <v>408.51100000000002</v>
      </c>
      <c r="BQ98" s="62">
        <v>178.61500000000001</v>
      </c>
      <c r="BR98" s="4">
        <v>523.01400000000001</v>
      </c>
      <c r="BS98" s="4">
        <v>85.406999999999996</v>
      </c>
      <c r="BT98" s="4">
        <v>100.33199999999999</v>
      </c>
      <c r="BU98" s="4">
        <v>67.882999999999996</v>
      </c>
      <c r="BV98" s="4">
        <v>181.43899999999999</v>
      </c>
      <c r="BW98" s="4">
        <v>0</v>
      </c>
      <c r="BX98" s="4">
        <v>199.864</v>
      </c>
      <c r="BY98" s="4">
        <v>274.10199999999998</v>
      </c>
      <c r="BZ98" s="4">
        <v>503.15699999999998</v>
      </c>
      <c r="CA98" s="4">
        <v>60.902000000000001</v>
      </c>
      <c r="CB98" s="4">
        <v>185.428</v>
      </c>
      <c r="CC98" s="62">
        <v>215.64599999999999</v>
      </c>
      <c r="CD98" s="4">
        <v>1028.646</v>
      </c>
      <c r="CE98" s="4">
        <v>3.8319999999999999</v>
      </c>
      <c r="CF98" s="4">
        <v>109.777</v>
      </c>
      <c r="CG98" s="4">
        <v>70.706000000000003</v>
      </c>
      <c r="CH98" s="4">
        <v>351.73200000000003</v>
      </c>
      <c r="CI98" s="4">
        <v>17.361999999999998</v>
      </c>
      <c r="CJ98" s="4">
        <v>135.12700000000001</v>
      </c>
      <c r="CK98" s="4">
        <v>210.80500000000001</v>
      </c>
      <c r="CL98" s="4">
        <v>641.34299999999996</v>
      </c>
      <c r="CM98" s="62">
        <f>311.691+91.308</f>
        <v>402.99899999999997</v>
      </c>
      <c r="CN98" s="4">
        <f>328.824+91.308</f>
        <v>420.13200000000001</v>
      </c>
      <c r="CO98" s="4">
        <v>190.417</v>
      </c>
      <c r="CP98" s="4">
        <v>369.37299999999999</v>
      </c>
      <c r="CQ98" s="4">
        <v>95</v>
      </c>
      <c r="CR98" s="4">
        <v>156</v>
      </c>
      <c r="CS98" s="4">
        <v>67.295000000000002</v>
      </c>
      <c r="CT98" s="4">
        <v>304.12599999999998</v>
      </c>
      <c r="CU98" s="4">
        <v>68.367999999999995</v>
      </c>
      <c r="CV98" s="4">
        <v>272.29899999999998</v>
      </c>
      <c r="CW98" s="4">
        <v>0</v>
      </c>
      <c r="CX98" s="4">
        <v>39.289000000000001</v>
      </c>
      <c r="CY98" s="62">
        <v>89.412000000000006</v>
      </c>
      <c r="CZ98" s="4">
        <v>92.9</v>
      </c>
      <c r="DA98" s="4">
        <v>93.760999999999996</v>
      </c>
      <c r="DB98" s="4">
        <v>208.98099999999999</v>
      </c>
      <c r="DC98" s="4">
        <v>111.41800000000001</v>
      </c>
      <c r="DD98" s="4">
        <v>494.35500000000002</v>
      </c>
      <c r="DE98" s="4">
        <v>89.16</v>
      </c>
      <c r="DF98" s="4">
        <v>230.167</v>
      </c>
      <c r="DG98" s="4">
        <v>118.492</v>
      </c>
      <c r="DH98" s="4">
        <v>151.80000000000001</v>
      </c>
      <c r="DI98" s="4">
        <v>77.228999999999999</v>
      </c>
      <c r="DJ98" s="4">
        <v>359.85500000000002</v>
      </c>
      <c r="DK98" s="62">
        <v>46.813000000000002</v>
      </c>
      <c r="DL98" s="4">
        <v>101.587</v>
      </c>
      <c r="DM98" s="4">
        <v>32.774000000000001</v>
      </c>
      <c r="DN98" s="4">
        <v>56.901000000000003</v>
      </c>
      <c r="DO98" s="4">
        <v>19.617000000000001</v>
      </c>
      <c r="DP98" s="4">
        <v>63.457999999999998</v>
      </c>
      <c r="DQ98" s="4">
        <v>127.86</v>
      </c>
      <c r="DR98" s="4">
        <v>216.13</v>
      </c>
      <c r="DS98" s="4">
        <v>2.1160000000000001</v>
      </c>
      <c r="DT98" s="4">
        <v>133.63999999999999</v>
      </c>
      <c r="DU98" s="4">
        <v>0</v>
      </c>
      <c r="DV98" s="4">
        <v>709.80100000000004</v>
      </c>
      <c r="DW98" s="62">
        <v>0</v>
      </c>
      <c r="DX98" s="4">
        <v>0</v>
      </c>
      <c r="DY98" s="4">
        <v>0</v>
      </c>
      <c r="DZ98" s="4">
        <v>31.533999999999999</v>
      </c>
      <c r="EA98" s="4">
        <v>28.731000000000002</v>
      </c>
      <c r="EB98" s="4">
        <v>59.595999999999997</v>
      </c>
      <c r="EC98" s="4">
        <v>0</v>
      </c>
      <c r="ED98" s="4">
        <v>34.212000000000003</v>
      </c>
      <c r="EE98" s="4">
        <v>11.179</v>
      </c>
      <c r="EF98" s="4">
        <v>72.349999999999994</v>
      </c>
      <c r="EG98" s="4">
        <v>15.337</v>
      </c>
      <c r="EH98" s="4">
        <v>39.194000000000003</v>
      </c>
      <c r="EI98" s="62">
        <v>0.97699999999999998</v>
      </c>
      <c r="EJ98" s="4">
        <v>41.27</v>
      </c>
      <c r="EK98" s="4">
        <v>0</v>
      </c>
      <c r="EL98" s="4">
        <v>0</v>
      </c>
      <c r="EM98" s="4">
        <v>0</v>
      </c>
      <c r="EN98" s="4">
        <v>0</v>
      </c>
      <c r="EO98" s="4">
        <v>0</v>
      </c>
      <c r="EP98" s="4">
        <v>0</v>
      </c>
      <c r="EQ98" s="4"/>
      <c r="ER98" s="4"/>
      <c r="ES98" s="4">
        <v>2.286</v>
      </c>
      <c r="ET98" s="4">
        <v>40.01</v>
      </c>
      <c r="EU98" s="4">
        <v>4.1029999999999998</v>
      </c>
      <c r="EV98" s="4">
        <v>21.433</v>
      </c>
    </row>
    <row r="99" spans="1:152">
      <c r="A99" s="10" t="s">
        <v>142</v>
      </c>
      <c r="B99" s="12">
        <v>12189.100000000004</v>
      </c>
      <c r="C99" s="12">
        <v>18625.667000000005</v>
      </c>
      <c r="D99" s="4"/>
      <c r="E99" s="4">
        <v>7463.8159999999998</v>
      </c>
      <c r="F99" s="4">
        <v>11810.429</v>
      </c>
      <c r="G99" s="4">
        <v>123.739</v>
      </c>
      <c r="H99" s="4">
        <v>126.42400000000001</v>
      </c>
      <c r="I99" s="4">
        <v>152.27699999999999</v>
      </c>
      <c r="J99" s="4">
        <v>200.40600000000001</v>
      </c>
      <c r="K99" s="4">
        <v>1125.672</v>
      </c>
      <c r="L99" s="4">
        <v>1632.1659999999999</v>
      </c>
      <c r="M99" s="4">
        <v>124.779</v>
      </c>
      <c r="N99" s="4">
        <v>1136.2460000000001</v>
      </c>
      <c r="O99" s="62">
        <v>312.97399999999999</v>
      </c>
      <c r="P99" s="4">
        <v>315.52300000000002</v>
      </c>
      <c r="Q99" s="4">
        <v>31.417000000000002</v>
      </c>
      <c r="R99" s="4">
        <v>36.332000000000001</v>
      </c>
      <c r="S99" s="4">
        <v>170.93899999999999</v>
      </c>
      <c r="T99" s="4">
        <v>175.941</v>
      </c>
      <c r="U99" s="4">
        <v>244.72</v>
      </c>
      <c r="V99" s="4">
        <v>275.83100000000002</v>
      </c>
      <c r="W99" s="4">
        <v>129.65199999999999</v>
      </c>
      <c r="X99" s="4">
        <v>161.01599999999999</v>
      </c>
      <c r="Y99" s="62">
        <v>143.57900000000001</v>
      </c>
      <c r="Z99" s="4">
        <v>147.40600000000001</v>
      </c>
      <c r="AA99" s="4">
        <v>72.543999999999997</v>
      </c>
      <c r="AB99" s="4">
        <v>116.654</v>
      </c>
      <c r="AC99" s="4">
        <v>48.921999999999997</v>
      </c>
      <c r="AD99" s="4">
        <v>79.183000000000007</v>
      </c>
      <c r="AE99" s="4">
        <v>306.24400000000003</v>
      </c>
      <c r="AF99" s="4">
        <v>378.21</v>
      </c>
      <c r="AG99" s="4">
        <v>249.86699999999999</v>
      </c>
      <c r="AH99" s="4">
        <v>286.57600000000002</v>
      </c>
      <c r="AI99" s="62">
        <v>37.536000000000001</v>
      </c>
      <c r="AJ99" s="4">
        <v>52.095999999999997</v>
      </c>
      <c r="AK99" s="4">
        <v>180.55099999999999</v>
      </c>
      <c r="AL99" s="4">
        <v>204.71</v>
      </c>
      <c r="AM99" s="4">
        <v>123.98399999999999</v>
      </c>
      <c r="AN99" s="4">
        <v>151.61799999999999</v>
      </c>
      <c r="AO99" s="4">
        <v>12.083</v>
      </c>
      <c r="AP99" s="4">
        <v>12.083</v>
      </c>
      <c r="AQ99" s="4">
        <v>86.712000000000003</v>
      </c>
      <c r="AR99" s="4">
        <v>116.61799999999999</v>
      </c>
      <c r="AS99" s="4">
        <v>88.396000000000001</v>
      </c>
      <c r="AT99" s="4">
        <v>95.766999999999996</v>
      </c>
      <c r="AU99" s="62">
        <v>44.734000000000002</v>
      </c>
      <c r="AV99" s="4">
        <v>55.204000000000001</v>
      </c>
      <c r="AW99" s="4">
        <v>50.832000000000001</v>
      </c>
      <c r="AX99" s="4">
        <v>57.908999999999999</v>
      </c>
      <c r="AY99" s="4">
        <v>51.896999999999998</v>
      </c>
      <c r="AZ99" s="4">
        <v>52.036000000000001</v>
      </c>
      <c r="BA99" s="4">
        <v>0</v>
      </c>
      <c r="BB99" s="4">
        <v>8.202</v>
      </c>
      <c r="BC99" s="4">
        <v>135.72</v>
      </c>
      <c r="BD99" s="4">
        <v>157.47</v>
      </c>
      <c r="BE99" s="62">
        <v>16.093</v>
      </c>
      <c r="BF99" s="4">
        <v>16.093</v>
      </c>
      <c r="BG99" s="4">
        <v>35.061</v>
      </c>
      <c r="BH99" s="4">
        <v>35.061</v>
      </c>
      <c r="BI99" s="4">
        <v>7.8079999999999998</v>
      </c>
      <c r="BJ99" s="4">
        <v>7.8079999999999998</v>
      </c>
      <c r="BK99" s="4">
        <v>44.905000000000001</v>
      </c>
      <c r="BL99" s="4">
        <v>50.055</v>
      </c>
      <c r="BM99" s="4">
        <v>45.738999999999997</v>
      </c>
      <c r="BN99" s="4">
        <v>47.295000000000002</v>
      </c>
      <c r="BO99" s="4">
        <v>8.3759999999999994</v>
      </c>
      <c r="BP99" s="4">
        <v>9.3379999999999992</v>
      </c>
      <c r="BQ99" s="62">
        <v>3.7080000000000002</v>
      </c>
      <c r="BR99" s="4">
        <v>7.28</v>
      </c>
      <c r="BS99" s="4">
        <v>15.506</v>
      </c>
      <c r="BT99" s="4">
        <v>15.506</v>
      </c>
      <c r="BU99" s="4">
        <v>47.817999999999998</v>
      </c>
      <c r="BV99" s="4">
        <v>47.892000000000003</v>
      </c>
      <c r="BW99" s="4">
        <v>41.524999999999999</v>
      </c>
      <c r="BX99" s="4">
        <v>46.76</v>
      </c>
      <c r="BY99" s="4">
        <v>42.384999999999998</v>
      </c>
      <c r="BZ99" s="4">
        <v>43.433999999999997</v>
      </c>
      <c r="CA99" s="4">
        <v>13.974</v>
      </c>
      <c r="CB99" s="4">
        <v>21.885000000000002</v>
      </c>
      <c r="CC99" s="62">
        <v>3.5939999999999999</v>
      </c>
      <c r="CD99" s="4">
        <v>46.584000000000003</v>
      </c>
      <c r="CE99" s="4">
        <v>3.4449999999999998</v>
      </c>
      <c r="CF99" s="4">
        <v>3.6949999999999998</v>
      </c>
      <c r="CG99" s="4">
        <v>25.484000000000002</v>
      </c>
      <c r="CH99" s="4">
        <v>31.273</v>
      </c>
      <c r="CI99" s="4">
        <v>8.3149999999999995</v>
      </c>
      <c r="CJ99" s="4">
        <v>8.3149999999999995</v>
      </c>
      <c r="CK99" s="4">
        <v>18.503</v>
      </c>
      <c r="CL99" s="4">
        <v>18.562000000000001</v>
      </c>
      <c r="CM99" s="62">
        <v>2.4340000000000002</v>
      </c>
      <c r="CN99" s="4">
        <v>2.4340000000000002</v>
      </c>
      <c r="CO99" s="4">
        <v>2.2370000000000001</v>
      </c>
      <c r="CP99" s="4">
        <v>2.2370000000000001</v>
      </c>
      <c r="CQ99" s="4">
        <v>3.5</v>
      </c>
      <c r="CR99" s="4">
        <v>3.5</v>
      </c>
      <c r="CS99" s="4">
        <v>25.920999999999999</v>
      </c>
      <c r="CT99" s="4">
        <v>25.920999999999999</v>
      </c>
      <c r="CU99" s="4">
        <v>19.445</v>
      </c>
      <c r="CV99" s="4">
        <v>32.445</v>
      </c>
      <c r="CW99" s="4">
        <v>2.1379999999999999</v>
      </c>
      <c r="CX99" s="4">
        <v>5.851</v>
      </c>
      <c r="CY99" s="62">
        <v>12.853999999999999</v>
      </c>
      <c r="CZ99" s="4">
        <v>12.853999999999999</v>
      </c>
      <c r="DA99" s="4">
        <v>45.856999999999999</v>
      </c>
      <c r="DB99" s="4">
        <v>50.83</v>
      </c>
      <c r="DC99" s="4">
        <v>11.303000000000001</v>
      </c>
      <c r="DD99" s="4">
        <v>11.303000000000001</v>
      </c>
      <c r="DE99" s="4">
        <v>6.7750000000000004</v>
      </c>
      <c r="DF99" s="4">
        <v>6.7750000000000004</v>
      </c>
      <c r="DG99" s="4">
        <v>11.037000000000001</v>
      </c>
      <c r="DH99" s="4">
        <v>11.037000000000001</v>
      </c>
      <c r="DI99" s="4">
        <v>29.158999999999999</v>
      </c>
      <c r="DJ99" s="4">
        <v>29.158999999999999</v>
      </c>
      <c r="DK99" s="62">
        <v>7.3040000000000003</v>
      </c>
      <c r="DL99" s="4">
        <v>7.3040000000000003</v>
      </c>
      <c r="DM99" s="4">
        <v>16.672000000000001</v>
      </c>
      <c r="DN99" s="4">
        <v>16.672000000000001</v>
      </c>
      <c r="DO99" s="4">
        <v>9.1020000000000003</v>
      </c>
      <c r="DP99" s="4">
        <v>10.238</v>
      </c>
      <c r="DQ99" s="4">
        <v>0.45</v>
      </c>
      <c r="DR99" s="4">
        <v>1.4379999999999999</v>
      </c>
      <c r="DS99" s="4">
        <v>14.579000000000001</v>
      </c>
      <c r="DT99" s="4">
        <v>20.475000000000001</v>
      </c>
      <c r="DU99" s="4">
        <v>0</v>
      </c>
      <c r="DV99" s="4">
        <v>0</v>
      </c>
      <c r="DW99" s="62">
        <v>0</v>
      </c>
      <c r="DX99" s="4">
        <v>0</v>
      </c>
      <c r="DY99" s="4">
        <v>0.49299999999999999</v>
      </c>
      <c r="DZ99" s="4">
        <v>0.81100000000000005</v>
      </c>
      <c r="EA99" s="4">
        <v>2.472</v>
      </c>
      <c r="EB99" s="4">
        <v>2.7959999999999998</v>
      </c>
      <c r="EC99" s="4">
        <v>0</v>
      </c>
      <c r="ED99" s="4">
        <v>0</v>
      </c>
      <c r="EE99" s="4">
        <v>5.7809999999999997</v>
      </c>
      <c r="EF99" s="4">
        <v>6.843</v>
      </c>
      <c r="EG99" s="4">
        <v>0.20899999999999999</v>
      </c>
      <c r="EH99" s="4">
        <v>2.2989999999999999</v>
      </c>
      <c r="EI99" s="62">
        <v>0</v>
      </c>
      <c r="EJ99" s="4">
        <v>0</v>
      </c>
      <c r="EK99" s="4">
        <v>0</v>
      </c>
      <c r="EL99" s="4">
        <v>0</v>
      </c>
      <c r="EM99" s="4">
        <v>63.552999999999997</v>
      </c>
      <c r="EN99" s="4">
        <v>63.552999999999997</v>
      </c>
      <c r="EO99" s="4">
        <v>0</v>
      </c>
      <c r="EP99" s="4">
        <v>0</v>
      </c>
      <c r="EQ99" s="4"/>
      <c r="ER99" s="4"/>
      <c r="ES99" s="4">
        <v>0</v>
      </c>
      <c r="ET99" s="4">
        <v>0</v>
      </c>
      <c r="EU99" s="4">
        <v>0</v>
      </c>
      <c r="EV99" s="4">
        <v>0</v>
      </c>
    </row>
    <row r="100" spans="1:152">
      <c r="A100" s="10" t="s">
        <v>143</v>
      </c>
      <c r="B100" s="12">
        <v>13337.545</v>
      </c>
      <c r="C100" s="12">
        <v>13011.787000000002</v>
      </c>
      <c r="D100" s="4"/>
      <c r="E100" s="4">
        <v>5782.567</v>
      </c>
      <c r="F100" s="4">
        <v>5782.5680000000002</v>
      </c>
      <c r="G100" s="4">
        <v>0</v>
      </c>
      <c r="H100" s="4">
        <v>0</v>
      </c>
      <c r="I100" s="4">
        <v>364.23399999999998</v>
      </c>
      <c r="J100" s="4">
        <v>364.23399999999998</v>
      </c>
      <c r="K100" s="4">
        <v>155.82499999999999</v>
      </c>
      <c r="L100" s="4">
        <v>155.82499999999999</v>
      </c>
      <c r="M100" s="4">
        <v>6280.9970000000003</v>
      </c>
      <c r="N100" s="4">
        <v>5861.433</v>
      </c>
      <c r="O100" s="62">
        <v>226.94300000000001</v>
      </c>
      <c r="P100" s="4">
        <v>226.94300000000001</v>
      </c>
      <c r="Q100" s="4">
        <v>54.948</v>
      </c>
      <c r="R100" s="4">
        <v>54.948</v>
      </c>
      <c r="S100" s="4">
        <v>0</v>
      </c>
      <c r="T100" s="4">
        <v>0</v>
      </c>
      <c r="U100" s="4">
        <v>0</v>
      </c>
      <c r="V100" s="4">
        <v>0</v>
      </c>
      <c r="W100" s="4">
        <v>19.725000000000001</v>
      </c>
      <c r="X100" s="4">
        <v>27.391999999999999</v>
      </c>
      <c r="Y100" s="62">
        <v>7.5819999999999999</v>
      </c>
      <c r="Z100" s="4">
        <v>7.5819999999999999</v>
      </c>
      <c r="AA100" s="4">
        <v>0</v>
      </c>
      <c r="AB100" s="4">
        <v>0</v>
      </c>
      <c r="AC100" s="4">
        <v>15.41</v>
      </c>
      <c r="AD100" s="4">
        <v>15.41</v>
      </c>
      <c r="AE100" s="4">
        <v>0</v>
      </c>
      <c r="AF100" s="4">
        <v>0</v>
      </c>
      <c r="AG100" s="4">
        <v>0</v>
      </c>
      <c r="AH100" s="4">
        <v>0</v>
      </c>
      <c r="AI100" s="62">
        <v>39.515000000000001</v>
      </c>
      <c r="AJ100" s="4">
        <v>125.65300000000001</v>
      </c>
      <c r="AK100" s="4">
        <v>0</v>
      </c>
      <c r="AL100" s="4">
        <v>0</v>
      </c>
      <c r="AM100" s="4">
        <v>26.66</v>
      </c>
      <c r="AN100" s="4">
        <v>26.66</v>
      </c>
      <c r="AO100" s="4">
        <v>101.96299999999999</v>
      </c>
      <c r="AP100" s="4">
        <v>101.96299999999999</v>
      </c>
      <c r="AQ100" s="4">
        <v>0</v>
      </c>
      <c r="AR100" s="4">
        <v>0</v>
      </c>
      <c r="AS100" s="4">
        <v>0</v>
      </c>
      <c r="AT100" s="4">
        <v>0</v>
      </c>
      <c r="AU100" s="62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62">
        <v>0</v>
      </c>
      <c r="BF100" s="4">
        <v>0</v>
      </c>
      <c r="BG100" s="4">
        <v>62.935000000000002</v>
      </c>
      <c r="BH100" s="4">
        <v>62.935000000000002</v>
      </c>
      <c r="BI100" s="4">
        <v>174.268</v>
      </c>
      <c r="BJ100" s="4">
        <v>174.268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62">
        <v>0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>
        <v>0</v>
      </c>
      <c r="CC100" s="62">
        <v>0</v>
      </c>
      <c r="CD100" s="4">
        <v>0</v>
      </c>
      <c r="CE100" s="4">
        <v>0</v>
      </c>
      <c r="CF100" s="4">
        <v>0</v>
      </c>
      <c r="CG100" s="4">
        <v>0</v>
      </c>
      <c r="CH100" s="4">
        <v>0</v>
      </c>
      <c r="CI100" s="4">
        <v>0</v>
      </c>
      <c r="CJ100" s="4">
        <v>0</v>
      </c>
      <c r="CK100" s="4">
        <v>0</v>
      </c>
      <c r="CL100" s="4">
        <v>0</v>
      </c>
      <c r="CM100" s="62"/>
      <c r="CN100" s="4"/>
      <c r="CO100" s="4">
        <v>0</v>
      </c>
      <c r="CP100" s="4">
        <v>0</v>
      </c>
      <c r="CQ100" s="4">
        <v>0</v>
      </c>
      <c r="CR100" s="4">
        <v>0</v>
      </c>
      <c r="CS100" s="4">
        <v>0</v>
      </c>
      <c r="CT100" s="4">
        <v>0</v>
      </c>
      <c r="CU100" s="4">
        <v>23.972999999999999</v>
      </c>
      <c r="CV100" s="4">
        <v>23.972999999999999</v>
      </c>
      <c r="CW100" s="4">
        <v>0</v>
      </c>
      <c r="CX100" s="4">
        <v>0</v>
      </c>
      <c r="CY100" s="62">
        <v>0</v>
      </c>
      <c r="CZ100" s="4">
        <v>0</v>
      </c>
      <c r="DA100" s="4">
        <v>0</v>
      </c>
      <c r="DB100" s="4">
        <v>0</v>
      </c>
      <c r="DC100" s="4">
        <v>0</v>
      </c>
      <c r="DD100" s="4">
        <v>0</v>
      </c>
      <c r="DE100" s="4">
        <v>0</v>
      </c>
      <c r="DF100" s="4">
        <v>0</v>
      </c>
      <c r="DG100" s="4">
        <v>0</v>
      </c>
      <c r="DH100" s="4">
        <v>0</v>
      </c>
      <c r="DI100" s="4">
        <v>0</v>
      </c>
      <c r="DJ100" s="4">
        <v>0</v>
      </c>
      <c r="DK100" s="62">
        <v>0</v>
      </c>
      <c r="DL100" s="4">
        <v>0</v>
      </c>
      <c r="DM100" s="4">
        <v>0</v>
      </c>
      <c r="DN100" s="4">
        <v>0</v>
      </c>
      <c r="DO100" s="4">
        <v>0</v>
      </c>
      <c r="DP100" s="4">
        <v>0</v>
      </c>
      <c r="DQ100" s="4">
        <v>0</v>
      </c>
      <c r="DR100" s="4">
        <v>0</v>
      </c>
      <c r="DS100" s="4">
        <v>0</v>
      </c>
      <c r="DT100" s="4">
        <v>0</v>
      </c>
      <c r="DU100" s="4">
        <v>0</v>
      </c>
      <c r="DV100" s="4">
        <v>0</v>
      </c>
      <c r="DW100" s="62">
        <v>0</v>
      </c>
      <c r="DX100" s="4">
        <v>0</v>
      </c>
      <c r="DY100" s="4">
        <v>0</v>
      </c>
      <c r="DZ100" s="4">
        <v>0</v>
      </c>
      <c r="EA100" s="4">
        <v>0</v>
      </c>
      <c r="EB100" s="4">
        <v>0</v>
      </c>
      <c r="EC100" s="4">
        <v>0</v>
      </c>
      <c r="ED100" s="4">
        <v>0</v>
      </c>
      <c r="EE100" s="4">
        <v>0</v>
      </c>
      <c r="EF100" s="4">
        <v>0</v>
      </c>
      <c r="EG100" s="4">
        <v>0</v>
      </c>
      <c r="EH100" s="4">
        <v>0</v>
      </c>
      <c r="EI100" s="62">
        <v>0</v>
      </c>
      <c r="EJ100" s="4">
        <v>0</v>
      </c>
      <c r="EK100" s="4">
        <v>0</v>
      </c>
      <c r="EL100" s="4">
        <v>0</v>
      </c>
      <c r="EM100" s="4">
        <v>0</v>
      </c>
      <c r="EN100" s="4">
        <v>0</v>
      </c>
      <c r="EO100" s="4">
        <v>0</v>
      </c>
      <c r="EP100" s="4">
        <v>0</v>
      </c>
      <c r="EQ100" s="4"/>
      <c r="ER100" s="4"/>
      <c r="ES100" s="4">
        <v>0</v>
      </c>
      <c r="ET100" s="4">
        <v>0</v>
      </c>
      <c r="EU100" s="4">
        <v>0</v>
      </c>
      <c r="EV100" s="4">
        <v>0</v>
      </c>
    </row>
    <row r="101" spans="1:152">
      <c r="A101" s="10"/>
      <c r="B101" s="15">
        <v>409102.45599999995</v>
      </c>
      <c r="C101" s="15">
        <v>904491.5120000001</v>
      </c>
      <c r="D101" s="44"/>
      <c r="E101" s="44">
        <v>137989.478</v>
      </c>
      <c r="F101" s="44">
        <v>514341.78300000005</v>
      </c>
      <c r="G101" s="44">
        <v>44944.53</v>
      </c>
      <c r="H101" s="44">
        <v>57122.600999999995</v>
      </c>
      <c r="I101" s="44">
        <v>35710.011999999995</v>
      </c>
      <c r="J101" s="44">
        <v>47059.038999999997</v>
      </c>
      <c r="K101" s="44">
        <v>24889.876</v>
      </c>
      <c r="L101" s="44">
        <v>40322.080999999991</v>
      </c>
      <c r="M101" s="44">
        <v>16721.260000000002</v>
      </c>
      <c r="N101" s="44">
        <v>44756.930999999997</v>
      </c>
      <c r="O101" s="73">
        <v>20330.900999999998</v>
      </c>
      <c r="P101" s="44">
        <v>23209.522000000001</v>
      </c>
      <c r="Q101" s="44">
        <v>13345.156000000001</v>
      </c>
      <c r="R101" s="44">
        <v>15014.085000000001</v>
      </c>
      <c r="S101" s="44">
        <v>10329.104000000001</v>
      </c>
      <c r="T101" s="44">
        <v>13846.648000000001</v>
      </c>
      <c r="U101" s="44">
        <v>5415.795000000001</v>
      </c>
      <c r="V101" s="44">
        <v>6068.5760000000009</v>
      </c>
      <c r="W101" s="44">
        <v>6905.6030000000001</v>
      </c>
      <c r="X101" s="44">
        <v>11747.221</v>
      </c>
      <c r="Y101" s="73">
        <v>4047.078</v>
      </c>
      <c r="Z101" s="44">
        <v>5058.8270000000002</v>
      </c>
      <c r="AA101" s="44">
        <v>5727.2759999999998</v>
      </c>
      <c r="AB101" s="44">
        <v>8773.3490000000002</v>
      </c>
      <c r="AC101" s="44">
        <v>5784.543999999999</v>
      </c>
      <c r="AD101" s="44">
        <v>7685.8099999999995</v>
      </c>
      <c r="AE101" s="44">
        <v>3617.9180000000001</v>
      </c>
      <c r="AF101" s="44">
        <v>4762.1549999999997</v>
      </c>
      <c r="AG101" s="44">
        <v>4462.0360000000001</v>
      </c>
      <c r="AH101" s="44">
        <v>7428.7349999999997</v>
      </c>
      <c r="AI101" s="73">
        <v>4487.6080000000002</v>
      </c>
      <c r="AJ101" s="44">
        <v>7184.7739999999994</v>
      </c>
      <c r="AK101" s="44">
        <v>6204.0470000000005</v>
      </c>
      <c r="AL101" s="44">
        <v>7472.4229999999998</v>
      </c>
      <c r="AM101" s="44">
        <v>3120.3559999999998</v>
      </c>
      <c r="AN101" s="44">
        <v>6365.2489999999998</v>
      </c>
      <c r="AO101" s="44">
        <v>3858.337</v>
      </c>
      <c r="AP101" s="44">
        <v>4126.47</v>
      </c>
      <c r="AQ101" s="44">
        <v>4074.4830000000002</v>
      </c>
      <c r="AR101" s="44">
        <v>5463.9830000000011</v>
      </c>
      <c r="AS101" s="44">
        <v>3218.7530000000002</v>
      </c>
      <c r="AT101" s="44">
        <v>4196.6329999999998</v>
      </c>
      <c r="AU101" s="73">
        <v>3016.4669999999996</v>
      </c>
      <c r="AV101" s="44">
        <v>4319.723</v>
      </c>
      <c r="AW101" s="44">
        <v>2610.0140000000001</v>
      </c>
      <c r="AX101" s="44">
        <v>3715.83</v>
      </c>
      <c r="AY101" s="44">
        <v>2138.6410000000001</v>
      </c>
      <c r="AZ101" s="44">
        <v>2379.4490000000001</v>
      </c>
      <c r="BA101" s="44">
        <v>3179.5360000000001</v>
      </c>
      <c r="BB101" s="44">
        <v>3812.3550000000005</v>
      </c>
      <c r="BC101" s="44">
        <v>2472.52</v>
      </c>
      <c r="BD101" s="44">
        <v>4297.7850000000008</v>
      </c>
      <c r="BE101" s="73">
        <v>1502.6950000000002</v>
      </c>
      <c r="BF101" s="44">
        <v>2839.6319999999996</v>
      </c>
      <c r="BG101" s="44">
        <v>2330.1179999999999</v>
      </c>
      <c r="BH101" s="44">
        <v>2658.8070000000002</v>
      </c>
      <c r="BI101" s="44">
        <v>1547.6569999999999</v>
      </c>
      <c r="BJ101" s="44">
        <v>1794.771</v>
      </c>
      <c r="BK101" s="44">
        <v>885.71799999999996</v>
      </c>
      <c r="BL101" s="44">
        <v>1581.82</v>
      </c>
      <c r="BM101" s="44">
        <v>2185.4610000000002</v>
      </c>
      <c r="BN101" s="44">
        <v>2492.3170000000005</v>
      </c>
      <c r="BO101" s="44">
        <v>1495.441</v>
      </c>
      <c r="BP101" s="44">
        <v>2091.2200000000003</v>
      </c>
      <c r="BQ101" s="73">
        <v>841.56</v>
      </c>
      <c r="BR101" s="44">
        <v>1279.5939999999998</v>
      </c>
      <c r="BS101" s="44">
        <v>747.29399999999998</v>
      </c>
      <c r="BT101" s="44">
        <v>874.96600000000001</v>
      </c>
      <c r="BU101" s="44">
        <v>456.93099999999998</v>
      </c>
      <c r="BV101" s="44">
        <v>624.98500000000001</v>
      </c>
      <c r="BW101" s="44">
        <v>767.79399999999998</v>
      </c>
      <c r="BX101" s="44">
        <v>1778.7740000000001</v>
      </c>
      <c r="BY101" s="44">
        <v>1354.4619999999998</v>
      </c>
      <c r="BZ101" s="44">
        <v>1780.4889999999998</v>
      </c>
      <c r="CA101" s="44">
        <v>1247.011</v>
      </c>
      <c r="CB101" s="44">
        <v>1642.057</v>
      </c>
      <c r="CC101" s="73">
        <v>1293.5</v>
      </c>
      <c r="CD101" s="44">
        <v>2234.1479999999997</v>
      </c>
      <c r="CE101" s="44">
        <v>917.40899999999999</v>
      </c>
      <c r="CF101" s="44">
        <v>1198.8820000000001</v>
      </c>
      <c r="CG101" s="44">
        <v>617.30500000000006</v>
      </c>
      <c r="CH101" s="44">
        <v>1114.8209999999999</v>
      </c>
      <c r="CI101" s="44">
        <v>408.19</v>
      </c>
      <c r="CJ101" s="44">
        <v>548.25400000000013</v>
      </c>
      <c r="CK101" s="44">
        <v>910.17300000000012</v>
      </c>
      <c r="CL101" s="44">
        <v>1403.2249999999999</v>
      </c>
      <c r="CM101" s="73">
        <f>SUM(CM97:CM100)</f>
        <v>1316.7839999999999</v>
      </c>
      <c r="CN101" s="44">
        <f>SUM(CN97:CN100)</f>
        <v>1333.9169999999999</v>
      </c>
      <c r="CO101" s="44">
        <v>550.06799999999998</v>
      </c>
      <c r="CP101" s="44">
        <v>752.57599999999991</v>
      </c>
      <c r="CQ101" s="44">
        <v>548.5</v>
      </c>
      <c r="CR101" s="44">
        <v>609.5</v>
      </c>
      <c r="CS101" s="44">
        <v>514.94000000000005</v>
      </c>
      <c r="CT101" s="44">
        <v>1008.562</v>
      </c>
      <c r="CU101" s="44">
        <v>1045.7410000000002</v>
      </c>
      <c r="CV101" s="44">
        <v>1264.8219999999999</v>
      </c>
      <c r="CW101" s="44">
        <v>511.26</v>
      </c>
      <c r="CX101" s="44">
        <v>1101.962</v>
      </c>
      <c r="CY101" s="73">
        <v>482.38100000000003</v>
      </c>
      <c r="CZ101" s="44">
        <v>555.798</v>
      </c>
      <c r="DA101" s="44">
        <v>745.40199999999993</v>
      </c>
      <c r="DB101" s="44">
        <v>904.80000000000007</v>
      </c>
      <c r="DC101" s="44">
        <v>1065.8370000000002</v>
      </c>
      <c r="DD101" s="44">
        <v>1477.1460000000002</v>
      </c>
      <c r="DE101" s="44">
        <v>449.97500000000002</v>
      </c>
      <c r="DF101" s="44">
        <v>725.66499999999996</v>
      </c>
      <c r="DG101" s="44">
        <v>391.738</v>
      </c>
      <c r="DH101" s="44">
        <v>498.62599999999998</v>
      </c>
      <c r="DI101" s="44">
        <v>270.892</v>
      </c>
      <c r="DJ101" s="44">
        <v>561.322</v>
      </c>
      <c r="DK101" s="73">
        <v>320.68299999999994</v>
      </c>
      <c r="DL101" s="44">
        <v>417.90399999999994</v>
      </c>
      <c r="DM101" s="44">
        <v>346.45500000000004</v>
      </c>
      <c r="DN101" s="44">
        <v>583.14800000000002</v>
      </c>
      <c r="DO101" s="44">
        <v>293.30200000000002</v>
      </c>
      <c r="DP101" s="44">
        <v>485.05300000000005</v>
      </c>
      <c r="DQ101" s="44">
        <v>201.68599999999998</v>
      </c>
      <c r="DR101" s="44">
        <v>292.41300000000001</v>
      </c>
      <c r="DS101" s="44">
        <v>230.74200000000002</v>
      </c>
      <c r="DT101" s="44">
        <v>484.06400000000002</v>
      </c>
      <c r="DU101" s="44">
        <v>86.269000000000005</v>
      </c>
      <c r="DV101" s="44">
        <v>796.07</v>
      </c>
      <c r="DW101" s="73">
        <v>108</v>
      </c>
      <c r="DX101" s="44">
        <v>108</v>
      </c>
      <c r="DY101" s="44">
        <v>187.62199999999999</v>
      </c>
      <c r="DZ101" s="44">
        <v>299.39899999999994</v>
      </c>
      <c r="EA101" s="44">
        <v>156.99800000000002</v>
      </c>
      <c r="EB101" s="44">
        <v>236.501</v>
      </c>
      <c r="EC101" s="44">
        <v>28.295000000000002</v>
      </c>
      <c r="ED101" s="44">
        <v>62.507000000000005</v>
      </c>
      <c r="EE101" s="44">
        <v>122.15</v>
      </c>
      <c r="EF101" s="44">
        <v>267.76400000000001</v>
      </c>
      <c r="EG101" s="44">
        <v>146.941</v>
      </c>
      <c r="EH101" s="44">
        <v>173.03299999999999</v>
      </c>
      <c r="EI101" s="73">
        <v>12.346</v>
      </c>
      <c r="EJ101" s="44">
        <v>52.639000000000003</v>
      </c>
      <c r="EK101" s="44">
        <v>90.819000000000003</v>
      </c>
      <c r="EL101" s="44">
        <v>143.46100000000001</v>
      </c>
      <c r="EM101" s="44">
        <v>715.20399999999995</v>
      </c>
      <c r="EN101" s="44">
        <v>717.62900000000002</v>
      </c>
      <c r="EO101" s="44">
        <v>14.47</v>
      </c>
      <c r="EP101" s="44">
        <v>14.47</v>
      </c>
      <c r="EQ101" s="44"/>
      <c r="ER101" s="44"/>
      <c r="ES101" s="44">
        <f>SUM(ES97:ES100)</f>
        <v>5.944</v>
      </c>
      <c r="ET101" s="44">
        <f>SUM(ET97:ET100)</f>
        <v>43.667999999999999</v>
      </c>
      <c r="EU101" s="44">
        <v>30.963999999999999</v>
      </c>
      <c r="EV101" s="44">
        <v>48.293999999999997</v>
      </c>
    </row>
    <row r="102" spans="1:152">
      <c r="A102" s="49" t="s">
        <v>144</v>
      </c>
      <c r="B102" s="12"/>
      <c r="C102" s="12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62"/>
      <c r="P102" s="4"/>
      <c r="Q102" s="4"/>
      <c r="R102" s="4"/>
      <c r="S102" s="4"/>
      <c r="T102" s="4"/>
      <c r="U102" s="4"/>
      <c r="V102" s="4"/>
      <c r="W102" s="4"/>
      <c r="X102" s="4"/>
      <c r="Y102" s="62"/>
      <c r="Z102" s="4"/>
      <c r="AA102" s="4"/>
      <c r="AB102" s="4"/>
      <c r="AC102" s="4"/>
      <c r="AD102" s="4"/>
      <c r="AE102" s="4"/>
      <c r="AF102" s="4"/>
      <c r="AG102" s="4"/>
      <c r="AH102" s="4"/>
      <c r="AI102" s="62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62"/>
      <c r="AV102" s="4"/>
      <c r="AW102" s="4"/>
      <c r="AX102" s="4"/>
      <c r="AY102" s="4"/>
      <c r="AZ102" s="4"/>
      <c r="BA102" s="4"/>
      <c r="BB102" s="4"/>
      <c r="BC102" s="4"/>
      <c r="BD102" s="4"/>
      <c r="BE102" s="62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62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62"/>
      <c r="CD102" s="4"/>
      <c r="CE102" s="4"/>
      <c r="CF102" s="4"/>
      <c r="CG102" s="4"/>
      <c r="CH102" s="4"/>
      <c r="CI102" s="4"/>
      <c r="CJ102" s="4"/>
      <c r="CK102" s="4"/>
      <c r="CL102" s="4"/>
      <c r="CM102" s="62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62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62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62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62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</row>
    <row r="103" spans="1:152">
      <c r="A103" s="10" t="s">
        <v>145</v>
      </c>
      <c r="B103" s="12">
        <v>36331.121999999988</v>
      </c>
      <c r="C103" s="12">
        <v>25318.054999999993</v>
      </c>
      <c r="D103" s="4"/>
      <c r="E103" s="4">
        <v>9240.0429999999997</v>
      </c>
      <c r="F103" s="4">
        <v>6193.1620000000003</v>
      </c>
      <c r="G103" s="4">
        <v>2468.1959999999999</v>
      </c>
      <c r="H103" s="4">
        <v>1003.279</v>
      </c>
      <c r="I103" s="4">
        <v>1613.4010000000001</v>
      </c>
      <c r="J103" s="4">
        <v>949.25199999999995</v>
      </c>
      <c r="K103" s="4">
        <v>485.90899999999999</v>
      </c>
      <c r="L103" s="4">
        <v>947.39800000000002</v>
      </c>
      <c r="M103" s="4">
        <v>6300.7169999999996</v>
      </c>
      <c r="N103" s="4">
        <v>1685.527</v>
      </c>
      <c r="O103" s="62">
        <v>503.20499999999998</v>
      </c>
      <c r="P103" s="4">
        <v>499.20499999999998</v>
      </c>
      <c r="Q103" s="4">
        <v>249.268</v>
      </c>
      <c r="R103" s="4">
        <v>249.268</v>
      </c>
      <c r="S103" s="4">
        <v>325.50700000000001</v>
      </c>
      <c r="T103" s="4">
        <v>325.04300000000001</v>
      </c>
      <c r="U103" s="4">
        <v>5289.7139999999999</v>
      </c>
      <c r="V103" s="4">
        <v>5289.7139999999999</v>
      </c>
      <c r="W103" s="4">
        <v>498.42</v>
      </c>
      <c r="X103" s="4">
        <v>527.18100000000004</v>
      </c>
      <c r="Y103" s="62">
        <v>255.47200000000001</v>
      </c>
      <c r="Z103" s="4">
        <v>255.47200000000001</v>
      </c>
      <c r="AA103" s="4">
        <v>550.33600000000001</v>
      </c>
      <c r="AB103" s="4">
        <v>550.56600000000003</v>
      </c>
      <c r="AC103" s="4">
        <v>237.58</v>
      </c>
      <c r="AD103" s="4">
        <v>237.58099999999999</v>
      </c>
      <c r="AE103" s="4">
        <v>1028.3900000000001</v>
      </c>
      <c r="AF103" s="4">
        <v>888.41700000000003</v>
      </c>
      <c r="AG103" s="4">
        <v>568.10699999999997</v>
      </c>
      <c r="AH103" s="4">
        <v>440.536</v>
      </c>
      <c r="AI103" s="62">
        <v>641.34400000000005</v>
      </c>
      <c r="AJ103" s="4">
        <v>121.298</v>
      </c>
      <c r="AK103" s="4">
        <v>114.956</v>
      </c>
      <c r="AL103" s="4">
        <v>114.956</v>
      </c>
      <c r="AM103" s="4">
        <v>398.34800000000001</v>
      </c>
      <c r="AN103" s="4">
        <v>417.30099999999999</v>
      </c>
      <c r="AO103" s="4">
        <v>114.099</v>
      </c>
      <c r="AP103" s="4">
        <v>114.099</v>
      </c>
      <c r="AQ103" s="4">
        <v>177.61199999999999</v>
      </c>
      <c r="AR103" s="4">
        <v>177.61199999999999</v>
      </c>
      <c r="AS103" s="4">
        <v>237.65100000000001</v>
      </c>
      <c r="AT103" s="4">
        <v>237.65100000000001</v>
      </c>
      <c r="AU103" s="62">
        <v>140.643</v>
      </c>
      <c r="AV103" s="4">
        <v>141.38900000000001</v>
      </c>
      <c r="AW103" s="4">
        <v>167.34100000000001</v>
      </c>
      <c r="AX103" s="4">
        <v>167.34100000000001</v>
      </c>
      <c r="AY103" s="4">
        <v>244.73500000000001</v>
      </c>
      <c r="AZ103" s="4">
        <v>244.73500000000001</v>
      </c>
      <c r="BA103" s="4">
        <v>137.30500000000001</v>
      </c>
      <c r="BB103" s="4">
        <v>137.30500000000001</v>
      </c>
      <c r="BC103" s="4">
        <v>310</v>
      </c>
      <c r="BD103" s="4">
        <v>310.04500000000002</v>
      </c>
      <c r="BE103" s="62">
        <v>918.53599999999994</v>
      </c>
      <c r="BF103" s="4">
        <v>382.03100000000001</v>
      </c>
      <c r="BG103" s="4">
        <v>95.941000000000003</v>
      </c>
      <c r="BH103" s="4">
        <v>95.941000000000003</v>
      </c>
      <c r="BI103" s="4">
        <v>59.831000000000003</v>
      </c>
      <c r="BJ103" s="4">
        <v>59.831000000000003</v>
      </c>
      <c r="BK103" s="4">
        <v>104.93899999999999</v>
      </c>
      <c r="BL103" s="4">
        <v>104.93899999999999</v>
      </c>
      <c r="BM103" s="4">
        <v>127.593</v>
      </c>
      <c r="BN103" s="4">
        <v>190.85900000000001</v>
      </c>
      <c r="BO103" s="4">
        <v>117.896</v>
      </c>
      <c r="BP103" s="4">
        <v>117.896</v>
      </c>
      <c r="BQ103" s="62">
        <v>96.465000000000003</v>
      </c>
      <c r="BR103" s="4">
        <v>96.465000000000003</v>
      </c>
      <c r="BS103" s="4">
        <v>52.523000000000003</v>
      </c>
      <c r="BT103" s="4">
        <v>52.523000000000003</v>
      </c>
      <c r="BU103" s="4">
        <v>118.358</v>
      </c>
      <c r="BV103" s="4">
        <v>107.956</v>
      </c>
      <c r="BW103" s="4">
        <v>92.507999999999996</v>
      </c>
      <c r="BX103" s="4">
        <v>92.507999999999996</v>
      </c>
      <c r="BY103" s="4">
        <v>136.67099999999999</v>
      </c>
      <c r="BZ103" s="4">
        <v>147.67099999999999</v>
      </c>
      <c r="CA103" s="4">
        <v>154.91999999999999</v>
      </c>
      <c r="CB103" s="4">
        <v>150.702</v>
      </c>
      <c r="CC103" s="62">
        <v>154.28</v>
      </c>
      <c r="CD103" s="4">
        <v>154.28</v>
      </c>
      <c r="CE103" s="4">
        <v>109.711</v>
      </c>
      <c r="CF103" s="4">
        <v>109.711</v>
      </c>
      <c r="CG103" s="4">
        <v>87.253</v>
      </c>
      <c r="CH103" s="4">
        <v>88.156999999999996</v>
      </c>
      <c r="CI103" s="4">
        <v>54.088999999999999</v>
      </c>
      <c r="CJ103" s="4">
        <v>54.088999999999999</v>
      </c>
      <c r="CK103" s="4">
        <v>66.278999999999996</v>
      </c>
      <c r="CL103" s="4">
        <v>66.278999999999996</v>
      </c>
      <c r="CM103" s="62">
        <v>0</v>
      </c>
      <c r="CN103" s="4">
        <v>0</v>
      </c>
      <c r="CO103" s="4">
        <v>114.40900000000001</v>
      </c>
      <c r="CP103" s="4">
        <v>64.409000000000006</v>
      </c>
      <c r="CQ103" s="4">
        <v>66</v>
      </c>
      <c r="CR103" s="4">
        <v>66</v>
      </c>
      <c r="CS103" s="4">
        <v>70.123000000000005</v>
      </c>
      <c r="CT103" s="4">
        <v>70.123000000000005</v>
      </c>
      <c r="CU103" s="4">
        <v>107.524</v>
      </c>
      <c r="CV103" s="4">
        <v>51.514000000000003</v>
      </c>
      <c r="CW103" s="4">
        <v>39.844000000000001</v>
      </c>
      <c r="CX103" s="4">
        <v>39.844000000000001</v>
      </c>
      <c r="CY103" s="62">
        <v>47.997</v>
      </c>
      <c r="CZ103" s="4">
        <v>47.997</v>
      </c>
      <c r="DA103" s="4">
        <v>55.692999999999998</v>
      </c>
      <c r="DB103" s="4">
        <v>40.991999999999997</v>
      </c>
      <c r="DC103" s="4">
        <v>36.159999999999997</v>
      </c>
      <c r="DD103" s="4">
        <v>36.159999999999997</v>
      </c>
      <c r="DE103" s="4">
        <v>25.422000000000001</v>
      </c>
      <c r="DF103" s="4">
        <v>2.9220000000000002</v>
      </c>
      <c r="DG103" s="4">
        <v>44.314</v>
      </c>
      <c r="DH103" s="4">
        <v>44.314</v>
      </c>
      <c r="DI103" s="4">
        <v>85.834999999999994</v>
      </c>
      <c r="DJ103" s="4">
        <v>52.15</v>
      </c>
      <c r="DK103" s="62">
        <v>76.427000000000007</v>
      </c>
      <c r="DL103" s="4">
        <v>68.927000000000007</v>
      </c>
      <c r="DM103" s="4">
        <v>69.838999999999999</v>
      </c>
      <c r="DN103" s="4">
        <v>69.838999999999999</v>
      </c>
      <c r="DO103" s="4">
        <v>27.116</v>
      </c>
      <c r="DP103" s="4">
        <v>27.116</v>
      </c>
      <c r="DQ103" s="4">
        <v>118.65</v>
      </c>
      <c r="DR103" s="4">
        <v>45.908999999999999</v>
      </c>
      <c r="DS103" s="4">
        <v>49.421999999999997</v>
      </c>
      <c r="DT103" s="4">
        <v>24.413</v>
      </c>
      <c r="DU103" s="4">
        <v>175.66900000000001</v>
      </c>
      <c r="DV103" s="4">
        <v>7.1689999999999996</v>
      </c>
      <c r="DW103" s="62">
        <v>11.436</v>
      </c>
      <c r="DX103" s="4">
        <v>11.436</v>
      </c>
      <c r="DY103" s="4">
        <v>82.819000000000003</v>
      </c>
      <c r="DZ103" s="4">
        <v>82.819000000000003</v>
      </c>
      <c r="EA103" s="4">
        <v>32.35</v>
      </c>
      <c r="EB103" s="4">
        <v>32.35</v>
      </c>
      <c r="EC103" s="4">
        <v>6.2110000000000003</v>
      </c>
      <c r="ED103" s="4">
        <v>6.2110000000000003</v>
      </c>
      <c r="EE103" s="4">
        <v>10.252000000000001</v>
      </c>
      <c r="EF103" s="4">
        <v>10.252000000000001</v>
      </c>
      <c r="EG103" s="4">
        <v>70.147999999999996</v>
      </c>
      <c r="EH103" s="4">
        <v>70.147999999999996</v>
      </c>
      <c r="EI103" s="62">
        <v>9.048</v>
      </c>
      <c r="EJ103" s="4">
        <v>4.048</v>
      </c>
      <c r="EK103" s="4">
        <v>23.132999999999999</v>
      </c>
      <c r="EL103" s="4">
        <v>14.632999999999999</v>
      </c>
      <c r="EM103" s="4">
        <v>10.88</v>
      </c>
      <c r="EN103" s="4">
        <v>10.88</v>
      </c>
      <c r="EO103" s="4">
        <v>13.707000000000001</v>
      </c>
      <c r="EP103" s="4">
        <v>13.707000000000001</v>
      </c>
      <c r="EQ103" s="4"/>
      <c r="ER103" s="4"/>
      <c r="ES103" s="4">
        <v>0</v>
      </c>
      <c r="ET103" s="4">
        <v>0</v>
      </c>
      <c r="EU103" s="4">
        <v>4.6020000000000003</v>
      </c>
      <c r="EV103" s="4">
        <v>4.6020000000000003</v>
      </c>
    </row>
    <row r="104" spans="1:152">
      <c r="A104" s="10" t="s">
        <v>146</v>
      </c>
      <c r="B104" s="12">
        <v>0</v>
      </c>
      <c r="C104" s="12">
        <v>0</v>
      </c>
      <c r="D104" s="4"/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62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62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62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62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62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62">
        <v>0</v>
      </c>
      <c r="BR104" s="4">
        <v>0</v>
      </c>
      <c r="BS104" s="4">
        <v>0</v>
      </c>
      <c r="BT104" s="4">
        <v>0</v>
      </c>
      <c r="BU104" s="4">
        <v>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>
        <v>0</v>
      </c>
      <c r="CC104" s="62">
        <v>0</v>
      </c>
      <c r="CD104" s="4">
        <v>0</v>
      </c>
      <c r="CE104" s="4">
        <v>0</v>
      </c>
      <c r="CF104" s="4">
        <v>0</v>
      </c>
      <c r="CG104" s="4">
        <v>0</v>
      </c>
      <c r="CH104" s="4">
        <v>0</v>
      </c>
      <c r="CI104" s="4">
        <v>0</v>
      </c>
      <c r="CJ104" s="4">
        <v>0</v>
      </c>
      <c r="CK104" s="4">
        <v>0</v>
      </c>
      <c r="CL104" s="4">
        <v>0</v>
      </c>
      <c r="CM104" s="62">
        <v>0</v>
      </c>
      <c r="CN104" s="4">
        <v>0</v>
      </c>
      <c r="CO104" s="4">
        <v>0</v>
      </c>
      <c r="CP104" s="4">
        <v>0</v>
      </c>
      <c r="CQ104" s="4">
        <v>0</v>
      </c>
      <c r="CR104" s="4">
        <v>0</v>
      </c>
      <c r="CS104" s="4">
        <v>0</v>
      </c>
      <c r="CT104" s="4">
        <v>0</v>
      </c>
      <c r="CU104" s="4">
        <v>0</v>
      </c>
      <c r="CV104" s="4">
        <v>0</v>
      </c>
      <c r="CW104" s="4">
        <v>0</v>
      </c>
      <c r="CX104" s="4">
        <v>0</v>
      </c>
      <c r="CY104" s="62">
        <v>0</v>
      </c>
      <c r="CZ104" s="4">
        <v>0</v>
      </c>
      <c r="DA104" s="4">
        <v>0</v>
      </c>
      <c r="DB104" s="4">
        <v>0</v>
      </c>
      <c r="DC104" s="4">
        <v>0</v>
      </c>
      <c r="DD104" s="4">
        <v>0</v>
      </c>
      <c r="DE104" s="4">
        <v>0</v>
      </c>
      <c r="DF104" s="4">
        <v>0</v>
      </c>
      <c r="DG104" s="4">
        <v>0</v>
      </c>
      <c r="DH104" s="4">
        <v>0</v>
      </c>
      <c r="DI104" s="4">
        <v>0</v>
      </c>
      <c r="DJ104" s="4">
        <v>0</v>
      </c>
      <c r="DK104" s="62">
        <v>0</v>
      </c>
      <c r="DL104" s="4">
        <v>0</v>
      </c>
      <c r="DM104" s="4">
        <v>0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0</v>
      </c>
      <c r="DV104" s="4">
        <v>0</v>
      </c>
      <c r="DW104" s="62">
        <v>0</v>
      </c>
      <c r="DX104" s="4">
        <v>0</v>
      </c>
      <c r="DY104" s="4">
        <v>0</v>
      </c>
      <c r="DZ104" s="4">
        <v>0</v>
      </c>
      <c r="EA104" s="4">
        <v>0</v>
      </c>
      <c r="EB104" s="4">
        <v>0</v>
      </c>
      <c r="EC104" s="4">
        <v>0</v>
      </c>
      <c r="ED104" s="4">
        <v>0</v>
      </c>
      <c r="EE104" s="4">
        <v>0</v>
      </c>
      <c r="EF104" s="4">
        <v>0</v>
      </c>
      <c r="EG104" s="4">
        <v>0</v>
      </c>
      <c r="EH104" s="4">
        <v>0</v>
      </c>
      <c r="EI104" s="62">
        <v>0</v>
      </c>
      <c r="EJ104" s="4">
        <v>0</v>
      </c>
      <c r="EK104" s="4">
        <v>0</v>
      </c>
      <c r="EL104" s="4">
        <v>0</v>
      </c>
      <c r="EM104" s="4">
        <v>0</v>
      </c>
      <c r="EN104" s="4">
        <v>0</v>
      </c>
      <c r="EO104" s="4">
        <v>0</v>
      </c>
      <c r="EP104" s="4">
        <v>0</v>
      </c>
      <c r="EQ104" s="4"/>
      <c r="ER104" s="4"/>
      <c r="ES104" s="4">
        <v>0</v>
      </c>
      <c r="ET104" s="4">
        <v>0</v>
      </c>
      <c r="EU104" s="4">
        <v>0</v>
      </c>
      <c r="EV104" s="4">
        <v>0</v>
      </c>
    </row>
    <row r="105" spans="1:152">
      <c r="A105" s="10" t="s">
        <v>147</v>
      </c>
      <c r="B105" s="12">
        <v>899.19399999999996</v>
      </c>
      <c r="C105" s="12">
        <v>898.774</v>
      </c>
      <c r="D105" s="4"/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62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62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62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62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62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62">
        <v>0</v>
      </c>
      <c r="BR105" s="4">
        <v>0</v>
      </c>
      <c r="BS105" s="4">
        <v>0</v>
      </c>
      <c r="BT105" s="4">
        <v>0</v>
      </c>
      <c r="BU105" s="4">
        <v>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>
        <v>0</v>
      </c>
      <c r="CC105" s="62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0</v>
      </c>
      <c r="CJ105" s="4">
        <v>0</v>
      </c>
      <c r="CK105" s="4">
        <v>0</v>
      </c>
      <c r="CL105" s="4">
        <v>0</v>
      </c>
      <c r="CM105" s="62">
        <v>875.95299999999997</v>
      </c>
      <c r="CN105" s="4">
        <v>875.95299999999997</v>
      </c>
      <c r="CO105" s="4">
        <v>0</v>
      </c>
      <c r="CP105" s="4">
        <v>0</v>
      </c>
      <c r="CQ105" s="4">
        <v>0</v>
      </c>
      <c r="CR105" s="4">
        <v>0</v>
      </c>
      <c r="CS105" s="4">
        <v>0</v>
      </c>
      <c r="CT105" s="4">
        <v>0</v>
      </c>
      <c r="CU105" s="4">
        <v>0</v>
      </c>
      <c r="CV105" s="4">
        <v>0</v>
      </c>
      <c r="CW105" s="4">
        <v>0</v>
      </c>
      <c r="CX105" s="4">
        <v>0</v>
      </c>
      <c r="CY105" s="62">
        <v>0</v>
      </c>
      <c r="CZ105" s="4">
        <v>0</v>
      </c>
      <c r="DA105" s="4">
        <v>0</v>
      </c>
      <c r="DB105" s="4">
        <v>0</v>
      </c>
      <c r="DC105" s="4">
        <v>0</v>
      </c>
      <c r="DD105" s="4">
        <v>0</v>
      </c>
      <c r="DE105" s="4">
        <v>0</v>
      </c>
      <c r="DF105" s="4">
        <v>0</v>
      </c>
      <c r="DG105" s="4">
        <v>0</v>
      </c>
      <c r="DH105" s="4">
        <v>0</v>
      </c>
      <c r="DI105" s="4">
        <v>0</v>
      </c>
      <c r="DJ105" s="4">
        <v>0</v>
      </c>
      <c r="DK105" s="62">
        <v>0</v>
      </c>
      <c r="DL105" s="4">
        <v>0</v>
      </c>
      <c r="DM105" s="4">
        <v>0</v>
      </c>
      <c r="DN105" s="4">
        <v>0</v>
      </c>
      <c r="DO105" s="4">
        <v>0</v>
      </c>
      <c r="DP105" s="4">
        <v>0</v>
      </c>
      <c r="DQ105" s="4">
        <v>0</v>
      </c>
      <c r="DR105" s="4">
        <v>0</v>
      </c>
      <c r="DS105" s="4">
        <v>0</v>
      </c>
      <c r="DT105" s="4">
        <v>0</v>
      </c>
      <c r="DU105" s="4">
        <v>0</v>
      </c>
      <c r="DV105" s="4">
        <v>0</v>
      </c>
      <c r="DW105" s="62">
        <v>0</v>
      </c>
      <c r="DX105" s="4">
        <v>0</v>
      </c>
      <c r="DY105" s="4">
        <v>0</v>
      </c>
      <c r="DZ105" s="4">
        <v>0</v>
      </c>
      <c r="EA105" s="4">
        <v>0</v>
      </c>
      <c r="EB105" s="4">
        <v>0</v>
      </c>
      <c r="EC105" s="4">
        <v>0</v>
      </c>
      <c r="ED105" s="4">
        <v>0</v>
      </c>
      <c r="EE105" s="4">
        <v>0</v>
      </c>
      <c r="EF105" s="4">
        <v>0</v>
      </c>
      <c r="EG105" s="4">
        <v>0</v>
      </c>
      <c r="EH105" s="4">
        <v>0</v>
      </c>
      <c r="EI105" s="62">
        <v>0</v>
      </c>
      <c r="EJ105" s="4">
        <v>0</v>
      </c>
      <c r="EK105" s="4">
        <v>0</v>
      </c>
      <c r="EL105" s="4">
        <v>0</v>
      </c>
      <c r="EM105" s="4">
        <v>0</v>
      </c>
      <c r="EN105" s="4">
        <v>0</v>
      </c>
      <c r="EO105" s="4">
        <v>0</v>
      </c>
      <c r="EP105" s="4">
        <v>0</v>
      </c>
      <c r="EQ105" s="4"/>
      <c r="ER105" s="4"/>
      <c r="ES105" s="4">
        <v>23.241</v>
      </c>
      <c r="ET105" s="4">
        <v>22.821000000000002</v>
      </c>
      <c r="EU105" s="4">
        <v>0</v>
      </c>
      <c r="EV105" s="4">
        <v>0</v>
      </c>
    </row>
    <row r="106" spans="1:152">
      <c r="A106" s="10" t="s">
        <v>148</v>
      </c>
      <c r="B106" s="12">
        <v>6940.7930000000006</v>
      </c>
      <c r="C106" s="12">
        <v>23852.925999999999</v>
      </c>
      <c r="D106" s="4"/>
      <c r="E106" s="4">
        <v>0</v>
      </c>
      <c r="F106" s="4">
        <v>12844.200999999999</v>
      </c>
      <c r="G106" s="4">
        <v>1117.876</v>
      </c>
      <c r="H106" s="4">
        <v>1126.9390000000001</v>
      </c>
      <c r="I106" s="4">
        <v>1861.4849999999999</v>
      </c>
      <c r="J106" s="4">
        <v>1861.492</v>
      </c>
      <c r="K106" s="4">
        <v>0</v>
      </c>
      <c r="L106" s="4">
        <v>10.974</v>
      </c>
      <c r="M106" s="4">
        <v>1483.682</v>
      </c>
      <c r="N106" s="4">
        <v>1483.682</v>
      </c>
      <c r="O106" s="62">
        <v>0</v>
      </c>
      <c r="P106" s="4">
        <v>1398.4960000000001</v>
      </c>
      <c r="Q106" s="4">
        <v>526.96900000000005</v>
      </c>
      <c r="R106" s="4">
        <v>1294.337</v>
      </c>
      <c r="S106" s="4">
        <v>132.51499999999999</v>
      </c>
      <c r="T106" s="4">
        <v>132.51499999999999</v>
      </c>
      <c r="U106" s="4">
        <v>608.76199999999994</v>
      </c>
      <c r="V106" s="4">
        <v>608.76199999999994</v>
      </c>
      <c r="W106" s="4">
        <v>383.613</v>
      </c>
      <c r="X106" s="4">
        <v>395.572</v>
      </c>
      <c r="Y106" s="62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97.92</v>
      </c>
      <c r="AF106" s="4">
        <v>944.61199999999997</v>
      </c>
      <c r="AG106" s="4">
        <v>2.2879999999999998</v>
      </c>
      <c r="AH106" s="4">
        <v>2.2879999999999998</v>
      </c>
      <c r="AI106" s="62">
        <v>277.17899999999997</v>
      </c>
      <c r="AJ106" s="4">
        <v>1296.29</v>
      </c>
      <c r="AK106" s="4">
        <v>11.757999999999999</v>
      </c>
      <c r="AL106" s="4">
        <v>11.757999999999999</v>
      </c>
      <c r="AM106" s="4">
        <v>1.147</v>
      </c>
      <c r="AN106" s="4">
        <v>11.865</v>
      </c>
      <c r="AO106" s="4">
        <v>0</v>
      </c>
      <c r="AP106" s="4">
        <v>0</v>
      </c>
      <c r="AQ106" s="4">
        <v>50.393999999999998</v>
      </c>
      <c r="AR106" s="4">
        <v>52.332000000000001</v>
      </c>
      <c r="AS106" s="4">
        <v>1.738</v>
      </c>
      <c r="AT106" s="4">
        <v>1.738</v>
      </c>
      <c r="AU106" s="62">
        <v>50.389000000000003</v>
      </c>
      <c r="AV106" s="4">
        <v>50.389000000000003</v>
      </c>
      <c r="AW106" s="4">
        <v>152.55000000000001</v>
      </c>
      <c r="AX106" s="4">
        <v>152.55000000000001</v>
      </c>
      <c r="AY106" s="4">
        <v>0</v>
      </c>
      <c r="AZ106" s="4">
        <v>0</v>
      </c>
      <c r="BA106" s="4">
        <v>7.4039999999999999</v>
      </c>
      <c r="BB106" s="4">
        <v>7.4039999999999999</v>
      </c>
      <c r="BC106" s="4">
        <v>0</v>
      </c>
      <c r="BD106" s="4">
        <v>0</v>
      </c>
      <c r="BE106" s="62">
        <v>0.08</v>
      </c>
      <c r="BF106" s="4">
        <v>0.08</v>
      </c>
      <c r="BG106" s="4">
        <v>0</v>
      </c>
      <c r="BH106" s="4">
        <v>0</v>
      </c>
      <c r="BI106" s="4">
        <v>12.021000000000001</v>
      </c>
      <c r="BJ106" s="4">
        <v>12.021000000000001</v>
      </c>
      <c r="BK106" s="4">
        <v>71.369</v>
      </c>
      <c r="BL106" s="4">
        <v>71.369</v>
      </c>
      <c r="BM106" s="4">
        <v>1.1220000000000001</v>
      </c>
      <c r="BN106" s="4">
        <v>1.1220000000000001</v>
      </c>
      <c r="BO106" s="4">
        <v>0</v>
      </c>
      <c r="BP106" s="4">
        <v>0</v>
      </c>
      <c r="BQ106" s="62">
        <v>4.593</v>
      </c>
      <c r="BR106" s="4">
        <v>4.593</v>
      </c>
      <c r="BS106" s="4">
        <v>0</v>
      </c>
      <c r="BT106" s="4">
        <v>0</v>
      </c>
      <c r="BU106" s="4">
        <v>3.5750000000000002</v>
      </c>
      <c r="BV106" s="4">
        <v>3.5750000000000002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>
        <v>0</v>
      </c>
      <c r="CC106" s="62">
        <v>0</v>
      </c>
      <c r="CD106" s="4">
        <v>0</v>
      </c>
      <c r="CE106" s="4">
        <v>0</v>
      </c>
      <c r="CF106" s="4">
        <v>0</v>
      </c>
      <c r="CG106" s="4">
        <v>10.057</v>
      </c>
      <c r="CH106" s="4">
        <v>10.057</v>
      </c>
      <c r="CI106" s="4">
        <v>0</v>
      </c>
      <c r="CJ106" s="4">
        <v>0</v>
      </c>
      <c r="CK106" s="4">
        <v>0</v>
      </c>
      <c r="CL106" s="4">
        <v>0</v>
      </c>
      <c r="CM106" s="62">
        <v>4.6619999999999999</v>
      </c>
      <c r="CN106" s="4">
        <v>4.6619999999999999</v>
      </c>
      <c r="CO106" s="4">
        <v>0</v>
      </c>
      <c r="CP106" s="4">
        <v>0</v>
      </c>
      <c r="CQ106" s="4">
        <v>10</v>
      </c>
      <c r="CR106" s="4">
        <v>10</v>
      </c>
      <c r="CS106" s="4">
        <v>0</v>
      </c>
      <c r="CT106" s="4">
        <v>0</v>
      </c>
      <c r="CU106" s="4">
        <v>0</v>
      </c>
      <c r="CV106" s="4">
        <v>0</v>
      </c>
      <c r="CW106" s="4">
        <v>0</v>
      </c>
      <c r="CX106" s="4">
        <v>0</v>
      </c>
      <c r="CY106" s="62">
        <v>0.49</v>
      </c>
      <c r="CZ106" s="4">
        <v>0.49</v>
      </c>
      <c r="DA106" s="4">
        <v>0</v>
      </c>
      <c r="DB106" s="4">
        <v>0</v>
      </c>
      <c r="DC106" s="4">
        <v>0</v>
      </c>
      <c r="DD106" s="4">
        <v>0</v>
      </c>
      <c r="DE106" s="4">
        <v>0</v>
      </c>
      <c r="DF106" s="4">
        <v>0</v>
      </c>
      <c r="DG106" s="4">
        <v>0</v>
      </c>
      <c r="DH106" s="4">
        <v>0</v>
      </c>
      <c r="DI106" s="4">
        <v>8.3940000000000001</v>
      </c>
      <c r="DJ106" s="4">
        <v>0</v>
      </c>
      <c r="DK106" s="62">
        <v>0</v>
      </c>
      <c r="DL106" s="4">
        <v>0</v>
      </c>
      <c r="DM106" s="4">
        <v>0.52900000000000003</v>
      </c>
      <c r="DN106" s="4">
        <v>0.52900000000000003</v>
      </c>
      <c r="DO106" s="4">
        <v>0</v>
      </c>
      <c r="DP106" s="4">
        <v>0</v>
      </c>
      <c r="DQ106" s="4">
        <v>7.65</v>
      </c>
      <c r="DR106" s="4">
        <v>7.65</v>
      </c>
      <c r="DS106" s="4">
        <v>0</v>
      </c>
      <c r="DT106" s="4">
        <v>0</v>
      </c>
      <c r="DU106" s="4">
        <v>0</v>
      </c>
      <c r="DV106" s="4">
        <v>0</v>
      </c>
      <c r="DW106" s="62">
        <v>0</v>
      </c>
      <c r="DX106" s="4">
        <v>0</v>
      </c>
      <c r="DY106" s="4">
        <v>13.388</v>
      </c>
      <c r="DZ106" s="4">
        <v>13.388</v>
      </c>
      <c r="EA106" s="4">
        <v>0</v>
      </c>
      <c r="EB106" s="4">
        <v>0</v>
      </c>
      <c r="EC106" s="4">
        <v>22.335999999999999</v>
      </c>
      <c r="ED106" s="4">
        <v>22.335999999999999</v>
      </c>
      <c r="EE106" s="4">
        <v>2.8580000000000001</v>
      </c>
      <c r="EF106" s="4">
        <v>2.8580000000000001</v>
      </c>
      <c r="EG106" s="4">
        <v>0</v>
      </c>
      <c r="EH106" s="4">
        <v>0</v>
      </c>
      <c r="EI106" s="62">
        <v>0</v>
      </c>
      <c r="EJ106" s="4">
        <v>0</v>
      </c>
      <c r="EK106" s="4">
        <v>0</v>
      </c>
      <c r="EL106" s="4">
        <v>0</v>
      </c>
      <c r="EM106" s="4">
        <v>0</v>
      </c>
      <c r="EN106" s="4">
        <v>0</v>
      </c>
      <c r="EO106" s="4">
        <v>0</v>
      </c>
      <c r="EP106" s="4">
        <v>0</v>
      </c>
      <c r="EQ106" s="4"/>
      <c r="ER106" s="4"/>
      <c r="ES106" s="4">
        <v>0</v>
      </c>
      <c r="ET106" s="4">
        <v>0</v>
      </c>
      <c r="EU106" s="4">
        <v>0</v>
      </c>
      <c r="EV106" s="4">
        <v>0</v>
      </c>
    </row>
    <row r="107" spans="1:152">
      <c r="A107" s="10" t="s">
        <v>149</v>
      </c>
      <c r="B107" s="12">
        <v>12391.791000000001</v>
      </c>
      <c r="C107" s="12">
        <v>4376.4100000000008</v>
      </c>
      <c r="D107" s="4"/>
      <c r="E107" s="4">
        <v>12376.127</v>
      </c>
      <c r="F107" s="4">
        <v>4146.1289999999999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62">
        <v>0</v>
      </c>
      <c r="P107" s="4">
        <v>0</v>
      </c>
      <c r="Q107" s="4">
        <v>0</v>
      </c>
      <c r="R107" s="4">
        <v>13.465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33.676000000000002</v>
      </c>
      <c r="Y107" s="62">
        <v>0</v>
      </c>
      <c r="Z107" s="4">
        <v>55.116999999999997</v>
      </c>
      <c r="AA107" s="4">
        <v>13.664</v>
      </c>
      <c r="AB107" s="4">
        <v>13.664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62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60.978000000000002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62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1.155</v>
      </c>
      <c r="BA107" s="4">
        <v>0</v>
      </c>
      <c r="BB107" s="4">
        <v>0</v>
      </c>
      <c r="BC107" s="4">
        <v>2</v>
      </c>
      <c r="BD107" s="4">
        <v>2</v>
      </c>
      <c r="BE107" s="62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10.311999999999999</v>
      </c>
      <c r="BM107" s="4">
        <v>0</v>
      </c>
      <c r="BN107" s="4">
        <v>0</v>
      </c>
      <c r="BO107" s="4">
        <v>0</v>
      </c>
      <c r="BP107" s="4">
        <v>0</v>
      </c>
      <c r="BQ107" s="62">
        <v>0</v>
      </c>
      <c r="BR107" s="4">
        <v>15.871</v>
      </c>
      <c r="BS107" s="4">
        <v>0</v>
      </c>
      <c r="BT107" s="4">
        <v>0</v>
      </c>
      <c r="BU107" s="4">
        <v>0</v>
      </c>
      <c r="BV107" s="4">
        <v>0.67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>
        <v>0</v>
      </c>
      <c r="CC107" s="62">
        <v>0</v>
      </c>
      <c r="CD107" s="4">
        <v>0</v>
      </c>
      <c r="CE107" s="4">
        <v>0</v>
      </c>
      <c r="CF107" s="4">
        <v>1.597</v>
      </c>
      <c r="CG107" s="4">
        <v>0</v>
      </c>
      <c r="CH107" s="4">
        <v>0</v>
      </c>
      <c r="CI107" s="4">
        <v>0</v>
      </c>
      <c r="CJ107" s="4">
        <v>0</v>
      </c>
      <c r="CK107" s="4">
        <v>0</v>
      </c>
      <c r="CL107" s="4">
        <v>0</v>
      </c>
      <c r="CM107" s="62"/>
      <c r="CN107" s="4"/>
      <c r="CO107" s="4">
        <v>0</v>
      </c>
      <c r="CP107" s="4">
        <v>0.99299999999999999</v>
      </c>
      <c r="CQ107" s="4">
        <v>0</v>
      </c>
      <c r="CR107" s="4">
        <v>0</v>
      </c>
      <c r="CS107" s="4">
        <v>0</v>
      </c>
      <c r="CT107" s="4">
        <v>2.0529999999999999</v>
      </c>
      <c r="CU107" s="4">
        <v>0</v>
      </c>
      <c r="CV107" s="4">
        <v>0</v>
      </c>
      <c r="CW107" s="4">
        <v>0</v>
      </c>
      <c r="CX107" s="4">
        <v>0</v>
      </c>
      <c r="CY107" s="62">
        <v>0</v>
      </c>
      <c r="CZ107" s="4">
        <v>0</v>
      </c>
      <c r="DA107" s="4">
        <v>0</v>
      </c>
      <c r="DB107" s="4">
        <v>0</v>
      </c>
      <c r="DC107" s="4">
        <v>0</v>
      </c>
      <c r="DD107" s="4">
        <v>0</v>
      </c>
      <c r="DE107" s="4">
        <v>0</v>
      </c>
      <c r="DF107" s="4">
        <v>0</v>
      </c>
      <c r="DG107" s="4">
        <v>0</v>
      </c>
      <c r="DH107" s="4">
        <v>0</v>
      </c>
      <c r="DI107" s="4">
        <v>0</v>
      </c>
      <c r="DJ107" s="4">
        <v>14.849</v>
      </c>
      <c r="DK107" s="62">
        <v>0</v>
      </c>
      <c r="DL107" s="4">
        <v>0</v>
      </c>
      <c r="DM107" s="4">
        <v>0</v>
      </c>
      <c r="DN107" s="4">
        <v>0</v>
      </c>
      <c r="DO107" s="4">
        <v>0</v>
      </c>
      <c r="DP107" s="4">
        <v>0</v>
      </c>
      <c r="DQ107" s="4">
        <v>0</v>
      </c>
      <c r="DR107" s="4">
        <v>0</v>
      </c>
      <c r="DS107" s="4">
        <v>0</v>
      </c>
      <c r="DT107" s="4">
        <v>0</v>
      </c>
      <c r="DU107" s="4">
        <v>0</v>
      </c>
      <c r="DV107" s="4">
        <v>0</v>
      </c>
      <c r="DW107" s="62">
        <v>0</v>
      </c>
      <c r="DX107" s="4">
        <v>0</v>
      </c>
      <c r="DY107" s="4">
        <v>0</v>
      </c>
      <c r="DZ107" s="4">
        <v>0</v>
      </c>
      <c r="EA107" s="4">
        <v>0</v>
      </c>
      <c r="EB107" s="4">
        <v>0</v>
      </c>
      <c r="EC107" s="4">
        <v>0</v>
      </c>
      <c r="ED107" s="4">
        <v>0</v>
      </c>
      <c r="EE107" s="4">
        <v>0</v>
      </c>
      <c r="EF107" s="4">
        <v>0</v>
      </c>
      <c r="EG107" s="4">
        <v>0</v>
      </c>
      <c r="EH107" s="4">
        <v>3.8809999999999998</v>
      </c>
      <c r="EI107" s="62">
        <v>0</v>
      </c>
      <c r="EJ107" s="4">
        <v>0</v>
      </c>
      <c r="EK107" s="4">
        <v>0</v>
      </c>
      <c r="EL107" s="4">
        <v>0</v>
      </c>
      <c r="EM107" s="4">
        <v>0</v>
      </c>
      <c r="EN107" s="4">
        <v>0</v>
      </c>
      <c r="EO107" s="4">
        <v>0</v>
      </c>
      <c r="EP107" s="4">
        <v>0</v>
      </c>
      <c r="EQ107" s="4"/>
      <c r="ER107" s="4"/>
      <c r="ES107" s="4">
        <v>0</v>
      </c>
      <c r="ET107" s="4">
        <v>0</v>
      </c>
      <c r="EU107" s="4">
        <v>0</v>
      </c>
      <c r="EV107" s="4">
        <v>0</v>
      </c>
    </row>
    <row r="108" spans="1:152">
      <c r="A108" s="10" t="s">
        <v>150</v>
      </c>
      <c r="B108" s="12">
        <v>24203.182999999997</v>
      </c>
      <c r="C108" s="12">
        <v>104</v>
      </c>
      <c r="D108" s="46"/>
      <c r="E108" s="46">
        <v>9504.4179999999997</v>
      </c>
      <c r="F108" s="46">
        <v>0</v>
      </c>
      <c r="G108" s="46">
        <v>2184.8229999999999</v>
      </c>
      <c r="H108" s="46">
        <v>0</v>
      </c>
      <c r="I108" s="46">
        <v>0</v>
      </c>
      <c r="J108" s="46">
        <v>0</v>
      </c>
      <c r="K108" s="46">
        <v>59.997</v>
      </c>
      <c r="L108" s="46">
        <v>0</v>
      </c>
      <c r="M108" s="46">
        <v>4193.8230000000003</v>
      </c>
      <c r="N108" s="46">
        <v>0</v>
      </c>
      <c r="O108" s="66">
        <v>747.529</v>
      </c>
      <c r="P108" s="46">
        <v>0</v>
      </c>
      <c r="Q108" s="46">
        <v>465.33499999999998</v>
      </c>
      <c r="R108" s="46">
        <v>0</v>
      </c>
      <c r="S108" s="46">
        <v>108.565</v>
      </c>
      <c r="T108" s="46">
        <v>0</v>
      </c>
      <c r="U108" s="46">
        <v>0</v>
      </c>
      <c r="V108" s="46">
        <v>0</v>
      </c>
      <c r="W108" s="46">
        <v>211.12299999999999</v>
      </c>
      <c r="X108" s="46">
        <v>0</v>
      </c>
      <c r="Y108" s="66">
        <v>650.94500000000005</v>
      </c>
      <c r="Z108" s="46">
        <v>0</v>
      </c>
      <c r="AA108" s="46">
        <v>318.435</v>
      </c>
      <c r="AB108" s="46">
        <v>0</v>
      </c>
      <c r="AC108" s="46">
        <v>0</v>
      </c>
      <c r="AD108" s="46">
        <v>0</v>
      </c>
      <c r="AE108" s="46">
        <v>28.757999999999999</v>
      </c>
      <c r="AF108" s="46">
        <v>0</v>
      </c>
      <c r="AG108" s="46">
        <v>42.982999999999997</v>
      </c>
      <c r="AH108" s="46">
        <v>0</v>
      </c>
      <c r="AI108" s="66">
        <v>0</v>
      </c>
      <c r="AJ108" s="46">
        <v>0</v>
      </c>
      <c r="AK108" s="46">
        <v>457.65800000000002</v>
      </c>
      <c r="AL108" s="46">
        <v>0</v>
      </c>
      <c r="AM108" s="46">
        <v>525.91099999999994</v>
      </c>
      <c r="AN108" s="46">
        <v>0</v>
      </c>
      <c r="AO108" s="46">
        <v>76.81</v>
      </c>
      <c r="AP108" s="46">
        <v>0</v>
      </c>
      <c r="AQ108" s="46">
        <v>496.46199999999999</v>
      </c>
      <c r="AR108" s="46">
        <v>0</v>
      </c>
      <c r="AS108" s="46">
        <v>293.92899999999997</v>
      </c>
      <c r="AT108" s="46">
        <v>0</v>
      </c>
      <c r="AU108" s="66">
        <v>66.388999999999996</v>
      </c>
      <c r="AV108" s="46">
        <v>0</v>
      </c>
      <c r="AW108" s="46">
        <v>76.222999999999999</v>
      </c>
      <c r="AX108" s="46">
        <v>0</v>
      </c>
      <c r="AY108" s="46">
        <v>50.857999999999997</v>
      </c>
      <c r="AZ108" s="46">
        <v>0</v>
      </c>
      <c r="BA108" s="46">
        <v>0</v>
      </c>
      <c r="BB108" s="46">
        <v>0</v>
      </c>
      <c r="BC108" s="46">
        <v>637.6</v>
      </c>
      <c r="BD108" s="46">
        <v>0</v>
      </c>
      <c r="BE108" s="66">
        <v>66.341999999999999</v>
      </c>
      <c r="BF108" s="46">
        <v>0</v>
      </c>
      <c r="BG108" s="46">
        <v>86.947000000000003</v>
      </c>
      <c r="BH108" s="46">
        <v>0</v>
      </c>
      <c r="BI108" s="46">
        <v>0</v>
      </c>
      <c r="BJ108" s="46">
        <v>0</v>
      </c>
      <c r="BK108" s="46">
        <v>175.042</v>
      </c>
      <c r="BL108" s="46">
        <v>0</v>
      </c>
      <c r="BM108" s="46">
        <v>52.634999999999998</v>
      </c>
      <c r="BN108" s="46">
        <v>0</v>
      </c>
      <c r="BO108" s="46">
        <v>0</v>
      </c>
      <c r="BP108" s="46">
        <v>0</v>
      </c>
      <c r="BQ108" s="66">
        <v>193.98400000000001</v>
      </c>
      <c r="BR108" s="46">
        <v>0</v>
      </c>
      <c r="BS108" s="46">
        <v>102.51</v>
      </c>
      <c r="BT108" s="46">
        <v>0</v>
      </c>
      <c r="BU108" s="46">
        <v>13.318</v>
      </c>
      <c r="BV108" s="46">
        <v>0</v>
      </c>
      <c r="BW108" s="46">
        <v>339.495</v>
      </c>
      <c r="BX108" s="46">
        <v>0</v>
      </c>
      <c r="BY108" s="46">
        <v>107.801</v>
      </c>
      <c r="BZ108" s="46">
        <v>0</v>
      </c>
      <c r="CA108" s="46">
        <v>123.947</v>
      </c>
      <c r="CB108" s="46">
        <v>0</v>
      </c>
      <c r="CC108" s="66">
        <v>489.452</v>
      </c>
      <c r="CD108" s="46">
        <v>0</v>
      </c>
      <c r="CE108" s="46">
        <v>125.167</v>
      </c>
      <c r="CF108" s="46">
        <v>0</v>
      </c>
      <c r="CG108" s="46">
        <v>16.134</v>
      </c>
      <c r="CH108" s="46">
        <v>0</v>
      </c>
      <c r="CI108" s="46">
        <v>108.283</v>
      </c>
      <c r="CJ108" s="46">
        <v>0</v>
      </c>
      <c r="CK108" s="46">
        <v>69.573999999999998</v>
      </c>
      <c r="CL108" s="46">
        <v>0</v>
      </c>
      <c r="CM108" s="66"/>
      <c r="CN108" s="46"/>
      <c r="CO108" s="46">
        <v>113.723</v>
      </c>
      <c r="CP108" s="46">
        <v>0</v>
      </c>
      <c r="CQ108" s="46">
        <v>104</v>
      </c>
      <c r="CR108" s="46">
        <v>104</v>
      </c>
      <c r="CS108" s="46">
        <v>247.40199999999999</v>
      </c>
      <c r="CT108" s="46">
        <v>0</v>
      </c>
      <c r="CU108" s="46">
        <v>0</v>
      </c>
      <c r="CV108" s="46">
        <v>0</v>
      </c>
      <c r="CW108" s="46">
        <v>0.47299999999999998</v>
      </c>
      <c r="CX108" s="46">
        <v>0</v>
      </c>
      <c r="CY108" s="66">
        <v>1E-3</v>
      </c>
      <c r="CZ108" s="46">
        <v>0</v>
      </c>
      <c r="DA108" s="46">
        <v>0</v>
      </c>
      <c r="DB108" s="46">
        <v>0</v>
      </c>
      <c r="DC108" s="46">
        <v>79.956000000000003</v>
      </c>
      <c r="DD108" s="46">
        <v>0</v>
      </c>
      <c r="DE108" s="46">
        <v>0</v>
      </c>
      <c r="DF108" s="46">
        <v>0</v>
      </c>
      <c r="DG108" s="46">
        <v>63.6</v>
      </c>
      <c r="DH108" s="46">
        <v>0</v>
      </c>
      <c r="DI108" s="46">
        <v>5.6509999999999998</v>
      </c>
      <c r="DJ108" s="46">
        <v>0</v>
      </c>
      <c r="DK108" s="66">
        <v>0</v>
      </c>
      <c r="DL108" s="46">
        <v>0</v>
      </c>
      <c r="DM108" s="46">
        <v>39.223999999999997</v>
      </c>
      <c r="DN108" s="46">
        <v>0</v>
      </c>
      <c r="DO108" s="46">
        <v>56.765999999999998</v>
      </c>
      <c r="DP108" s="46">
        <v>0</v>
      </c>
      <c r="DQ108" s="46">
        <v>4.5730000000000004</v>
      </c>
      <c r="DR108" s="46">
        <v>0</v>
      </c>
      <c r="DS108" s="46">
        <v>123.00700000000001</v>
      </c>
      <c r="DT108" s="46">
        <v>0</v>
      </c>
      <c r="DU108" s="46">
        <v>0</v>
      </c>
      <c r="DV108" s="46">
        <v>0</v>
      </c>
      <c r="DW108" s="66">
        <v>0</v>
      </c>
      <c r="DX108" s="46">
        <v>0</v>
      </c>
      <c r="DY108" s="46">
        <v>0</v>
      </c>
      <c r="DZ108" s="46">
        <v>0</v>
      </c>
      <c r="EA108" s="46">
        <v>0</v>
      </c>
      <c r="EB108" s="46">
        <v>0</v>
      </c>
      <c r="EC108" s="46">
        <v>41.860999999999997</v>
      </c>
      <c r="ED108" s="46">
        <v>0</v>
      </c>
      <c r="EE108" s="46">
        <v>0</v>
      </c>
      <c r="EF108" s="46">
        <v>0</v>
      </c>
      <c r="EG108" s="46">
        <v>4.1769999999999996</v>
      </c>
      <c r="EH108" s="46">
        <v>0</v>
      </c>
      <c r="EI108" s="66">
        <v>0</v>
      </c>
      <c r="EJ108" s="46">
        <v>0</v>
      </c>
      <c r="EK108" s="46">
        <v>26.977</v>
      </c>
      <c r="EL108" s="46">
        <v>0</v>
      </c>
      <c r="EM108" s="46">
        <v>0</v>
      </c>
      <c r="EN108" s="46">
        <v>0</v>
      </c>
      <c r="EO108" s="46">
        <v>0</v>
      </c>
      <c r="EP108" s="46">
        <v>0</v>
      </c>
      <c r="EQ108" s="46"/>
      <c r="ER108" s="46"/>
      <c r="ES108" s="46">
        <v>12</v>
      </c>
      <c r="ET108" s="46">
        <v>0</v>
      </c>
      <c r="EU108" s="46">
        <v>10.587</v>
      </c>
      <c r="EV108" s="46">
        <v>0</v>
      </c>
    </row>
    <row r="109" spans="1:152">
      <c r="A109" s="10"/>
      <c r="B109" s="15">
        <v>80766.082999999984</v>
      </c>
      <c r="C109" s="15">
        <v>54550.164999999994</v>
      </c>
      <c r="D109" s="44"/>
      <c r="E109" s="44">
        <v>31120.587999999996</v>
      </c>
      <c r="F109" s="44">
        <v>23183.491999999998</v>
      </c>
      <c r="G109" s="44">
        <v>5770.8950000000004</v>
      </c>
      <c r="H109" s="44">
        <v>2130.2179999999998</v>
      </c>
      <c r="I109" s="44">
        <v>3474.886</v>
      </c>
      <c r="J109" s="44">
        <v>2810.7439999999997</v>
      </c>
      <c r="K109" s="44">
        <v>545.90599999999995</v>
      </c>
      <c r="L109" s="44">
        <v>958.37200000000007</v>
      </c>
      <c r="M109" s="44">
        <v>11978.222</v>
      </c>
      <c r="N109" s="44">
        <v>3169.2089999999998</v>
      </c>
      <c r="O109" s="73">
        <v>1250.7339999999999</v>
      </c>
      <c r="P109" s="44">
        <v>1897.701</v>
      </c>
      <c r="Q109" s="44">
        <v>1241.5720000000001</v>
      </c>
      <c r="R109" s="44">
        <v>1557.07</v>
      </c>
      <c r="S109" s="44">
        <v>566.58699999999999</v>
      </c>
      <c r="T109" s="44">
        <v>457.55799999999999</v>
      </c>
      <c r="U109" s="44">
        <v>5898.4759999999997</v>
      </c>
      <c r="V109" s="44">
        <v>5898.4759999999997</v>
      </c>
      <c r="W109" s="44">
        <v>1093.1559999999999</v>
      </c>
      <c r="X109" s="44">
        <v>956.42900000000009</v>
      </c>
      <c r="Y109" s="73">
        <v>906.41700000000003</v>
      </c>
      <c r="Z109" s="44">
        <v>310.589</v>
      </c>
      <c r="AA109" s="44">
        <v>882.43499999999995</v>
      </c>
      <c r="AB109" s="44">
        <v>564.23</v>
      </c>
      <c r="AC109" s="44">
        <v>237.58</v>
      </c>
      <c r="AD109" s="44">
        <v>237.58099999999999</v>
      </c>
      <c r="AE109" s="44">
        <v>1155.0680000000002</v>
      </c>
      <c r="AF109" s="44">
        <v>1833.029</v>
      </c>
      <c r="AG109" s="44">
        <v>613.37799999999993</v>
      </c>
      <c r="AH109" s="44">
        <v>442.82400000000001</v>
      </c>
      <c r="AI109" s="73">
        <v>918.52300000000002</v>
      </c>
      <c r="AJ109" s="44">
        <v>1417.588</v>
      </c>
      <c r="AK109" s="44">
        <v>584.37200000000007</v>
      </c>
      <c r="AL109" s="44">
        <v>126.714</v>
      </c>
      <c r="AM109" s="44">
        <v>925.40599999999995</v>
      </c>
      <c r="AN109" s="44">
        <v>490.14400000000001</v>
      </c>
      <c r="AO109" s="44">
        <v>190.90899999999999</v>
      </c>
      <c r="AP109" s="44">
        <v>114.099</v>
      </c>
      <c r="AQ109" s="44">
        <v>724.46799999999996</v>
      </c>
      <c r="AR109" s="44">
        <v>229.94399999999999</v>
      </c>
      <c r="AS109" s="44">
        <v>533.31799999999998</v>
      </c>
      <c r="AT109" s="44">
        <v>239.38900000000001</v>
      </c>
      <c r="AU109" s="73">
        <v>257.42099999999999</v>
      </c>
      <c r="AV109" s="44">
        <v>191.77800000000002</v>
      </c>
      <c r="AW109" s="44">
        <v>396.11400000000003</v>
      </c>
      <c r="AX109" s="44">
        <v>319.89100000000002</v>
      </c>
      <c r="AY109" s="44">
        <v>295.59300000000002</v>
      </c>
      <c r="AZ109" s="44">
        <v>245.89000000000001</v>
      </c>
      <c r="BA109" s="44">
        <v>144.709</v>
      </c>
      <c r="BB109" s="44">
        <v>144.709</v>
      </c>
      <c r="BC109" s="44">
        <v>949.6</v>
      </c>
      <c r="BD109" s="44">
        <v>312.04500000000002</v>
      </c>
      <c r="BE109" s="73">
        <v>984.95799999999997</v>
      </c>
      <c r="BF109" s="44">
        <v>382.11099999999999</v>
      </c>
      <c r="BG109" s="44">
        <v>182.88800000000001</v>
      </c>
      <c r="BH109" s="44">
        <v>95.941000000000003</v>
      </c>
      <c r="BI109" s="44">
        <v>71.852000000000004</v>
      </c>
      <c r="BJ109" s="44">
        <v>71.852000000000004</v>
      </c>
      <c r="BK109" s="44">
        <v>351.35</v>
      </c>
      <c r="BL109" s="44">
        <v>186.62</v>
      </c>
      <c r="BM109" s="44">
        <v>181.35</v>
      </c>
      <c r="BN109" s="44">
        <v>191.98100000000002</v>
      </c>
      <c r="BO109" s="44">
        <v>117.896</v>
      </c>
      <c r="BP109" s="44">
        <v>117.896</v>
      </c>
      <c r="BQ109" s="73">
        <v>295.04200000000003</v>
      </c>
      <c r="BR109" s="44">
        <v>116.929</v>
      </c>
      <c r="BS109" s="44">
        <v>155.03300000000002</v>
      </c>
      <c r="BT109" s="44">
        <v>52.523000000000003</v>
      </c>
      <c r="BU109" s="44">
        <v>135.251</v>
      </c>
      <c r="BV109" s="44">
        <v>112.20100000000001</v>
      </c>
      <c r="BW109" s="44">
        <v>432.00299999999999</v>
      </c>
      <c r="BX109" s="44">
        <v>92.507999999999996</v>
      </c>
      <c r="BY109" s="44">
        <v>244.47199999999998</v>
      </c>
      <c r="BZ109" s="44">
        <v>147.67099999999999</v>
      </c>
      <c r="CA109" s="44">
        <v>278.86699999999996</v>
      </c>
      <c r="CB109" s="44">
        <v>150.702</v>
      </c>
      <c r="CC109" s="73">
        <v>643.73199999999997</v>
      </c>
      <c r="CD109" s="44">
        <v>154.28</v>
      </c>
      <c r="CE109" s="44">
        <v>234.87799999999999</v>
      </c>
      <c r="CF109" s="44">
        <v>111.30799999999999</v>
      </c>
      <c r="CG109" s="44">
        <v>113.444</v>
      </c>
      <c r="CH109" s="44">
        <v>98.213999999999999</v>
      </c>
      <c r="CI109" s="44">
        <v>162.37200000000001</v>
      </c>
      <c r="CJ109" s="44">
        <v>54.088999999999999</v>
      </c>
      <c r="CK109" s="44">
        <v>135.85300000000001</v>
      </c>
      <c r="CL109" s="44">
        <v>66.278999999999996</v>
      </c>
      <c r="CM109" s="73">
        <f>SUM(CM103:CM108)</f>
        <v>880.61500000000001</v>
      </c>
      <c r="CN109" s="44">
        <f>SUM(CN103:CN108)</f>
        <v>880.61500000000001</v>
      </c>
      <c r="CO109" s="44">
        <v>228.13200000000001</v>
      </c>
      <c r="CP109" s="44">
        <v>65.402000000000001</v>
      </c>
      <c r="CQ109" s="44">
        <v>180</v>
      </c>
      <c r="CR109" s="44">
        <v>180</v>
      </c>
      <c r="CS109" s="44">
        <v>317.52499999999998</v>
      </c>
      <c r="CT109" s="44">
        <v>72.176000000000002</v>
      </c>
      <c r="CU109" s="44">
        <v>107.524</v>
      </c>
      <c r="CV109" s="44">
        <v>51.514000000000003</v>
      </c>
      <c r="CW109" s="44">
        <v>40.317</v>
      </c>
      <c r="CX109" s="44">
        <v>39.844000000000001</v>
      </c>
      <c r="CY109" s="73">
        <v>48.488</v>
      </c>
      <c r="CZ109" s="44">
        <v>48.487000000000002</v>
      </c>
      <c r="DA109" s="44">
        <v>55.692999999999998</v>
      </c>
      <c r="DB109" s="44">
        <v>40.991999999999997</v>
      </c>
      <c r="DC109" s="44">
        <v>116.116</v>
      </c>
      <c r="DD109" s="44">
        <v>36.159999999999997</v>
      </c>
      <c r="DE109" s="44">
        <v>25.422000000000001</v>
      </c>
      <c r="DF109" s="44">
        <v>2.9220000000000002</v>
      </c>
      <c r="DG109" s="44">
        <v>107.914</v>
      </c>
      <c r="DH109" s="44">
        <v>44.314</v>
      </c>
      <c r="DI109" s="44">
        <v>99.88</v>
      </c>
      <c r="DJ109" s="44">
        <v>66.998999999999995</v>
      </c>
      <c r="DK109" s="73">
        <v>76.427000000000007</v>
      </c>
      <c r="DL109" s="44">
        <v>68.927000000000007</v>
      </c>
      <c r="DM109" s="44">
        <v>109.59199999999998</v>
      </c>
      <c r="DN109" s="44">
        <v>70.367999999999995</v>
      </c>
      <c r="DO109" s="44">
        <v>83.882000000000005</v>
      </c>
      <c r="DP109" s="44">
        <v>27.116</v>
      </c>
      <c r="DQ109" s="44">
        <v>130.87300000000002</v>
      </c>
      <c r="DR109" s="44">
        <v>53.558999999999997</v>
      </c>
      <c r="DS109" s="44">
        <v>172.429</v>
      </c>
      <c r="DT109" s="44">
        <v>24.413</v>
      </c>
      <c r="DU109" s="44">
        <v>175.66900000000001</v>
      </c>
      <c r="DV109" s="44">
        <v>7.1689999999999996</v>
      </c>
      <c r="DW109" s="73">
        <v>11.436</v>
      </c>
      <c r="DX109" s="44">
        <v>11.436</v>
      </c>
      <c r="DY109" s="44">
        <v>96.207000000000008</v>
      </c>
      <c r="DZ109" s="44">
        <v>96.207000000000008</v>
      </c>
      <c r="EA109" s="44">
        <v>32.35</v>
      </c>
      <c r="EB109" s="44">
        <v>32.35</v>
      </c>
      <c r="EC109" s="44">
        <v>70.407999999999987</v>
      </c>
      <c r="ED109" s="44">
        <v>28.546999999999997</v>
      </c>
      <c r="EE109" s="44">
        <v>13.110000000000001</v>
      </c>
      <c r="EF109" s="44">
        <v>13.110000000000001</v>
      </c>
      <c r="EG109" s="44">
        <v>74.324999999999989</v>
      </c>
      <c r="EH109" s="44">
        <v>74.028999999999996</v>
      </c>
      <c r="EI109" s="73">
        <v>9.048</v>
      </c>
      <c r="EJ109" s="44">
        <v>4.048</v>
      </c>
      <c r="EK109" s="44">
        <v>50.11</v>
      </c>
      <c r="EL109" s="44">
        <v>14.632999999999999</v>
      </c>
      <c r="EM109" s="44">
        <v>10.88</v>
      </c>
      <c r="EN109" s="44">
        <v>10.88</v>
      </c>
      <c r="EO109" s="44">
        <v>13.707000000000001</v>
      </c>
      <c r="EP109" s="44">
        <v>13.707000000000001</v>
      </c>
      <c r="EQ109" s="44"/>
      <c r="ER109" s="44"/>
      <c r="ES109" s="44">
        <f>SUM(ES103:ES108)</f>
        <v>35.241</v>
      </c>
      <c r="ET109" s="44">
        <f>SUM(ET103:ET108)</f>
        <v>22.821000000000002</v>
      </c>
      <c r="EU109" s="44">
        <v>15.189</v>
      </c>
      <c r="EV109" s="44">
        <v>4.6020000000000003</v>
      </c>
    </row>
    <row r="110" spans="1:152">
      <c r="A110" s="25" t="s">
        <v>138</v>
      </c>
      <c r="B110" s="15">
        <v>489868.53899999993</v>
      </c>
      <c r="C110" s="15">
        <v>959041.67700000014</v>
      </c>
      <c r="D110" s="44"/>
      <c r="E110" s="44">
        <v>169110.06599999999</v>
      </c>
      <c r="F110" s="44">
        <v>537525.27500000002</v>
      </c>
      <c r="G110" s="44">
        <v>50715.425000000003</v>
      </c>
      <c r="H110" s="44">
        <v>59252.818999999996</v>
      </c>
      <c r="I110" s="44">
        <v>39184.897999999994</v>
      </c>
      <c r="J110" s="44">
        <v>49869.782999999996</v>
      </c>
      <c r="K110" s="44">
        <v>25435.781999999999</v>
      </c>
      <c r="L110" s="44">
        <v>41280.452999999994</v>
      </c>
      <c r="M110" s="44">
        <v>28699.482000000004</v>
      </c>
      <c r="N110" s="44">
        <v>47926.14</v>
      </c>
      <c r="O110" s="73">
        <v>21581.634999999998</v>
      </c>
      <c r="P110" s="44">
        <v>25107.223000000002</v>
      </c>
      <c r="Q110" s="44">
        <v>14586.728000000001</v>
      </c>
      <c r="R110" s="44">
        <v>16571.155000000002</v>
      </c>
      <c r="S110" s="44">
        <v>10895.691000000001</v>
      </c>
      <c r="T110" s="44">
        <v>14304.206000000002</v>
      </c>
      <c r="U110" s="44">
        <v>11314.271000000001</v>
      </c>
      <c r="V110" s="44">
        <v>11967.052</v>
      </c>
      <c r="W110" s="44">
        <v>7998.759</v>
      </c>
      <c r="X110" s="44">
        <v>12703.65</v>
      </c>
      <c r="Y110" s="73">
        <v>4953.4949999999999</v>
      </c>
      <c r="Z110" s="44">
        <v>5369.4160000000002</v>
      </c>
      <c r="AA110" s="44">
        <v>6609.7109999999993</v>
      </c>
      <c r="AB110" s="44">
        <v>9337.5789999999997</v>
      </c>
      <c r="AC110" s="44">
        <v>6022.1239999999989</v>
      </c>
      <c r="AD110" s="44">
        <v>7923.3909999999996</v>
      </c>
      <c r="AE110" s="44">
        <v>4772.9860000000008</v>
      </c>
      <c r="AF110" s="44">
        <v>6595.1839999999993</v>
      </c>
      <c r="AG110" s="44">
        <v>5075.4139999999998</v>
      </c>
      <c r="AH110" s="44">
        <v>7871.5589999999993</v>
      </c>
      <c r="AI110" s="73">
        <v>5406.1310000000003</v>
      </c>
      <c r="AJ110" s="44">
        <v>8602.3619999999992</v>
      </c>
      <c r="AK110" s="44">
        <v>6788.4190000000008</v>
      </c>
      <c r="AL110" s="44">
        <v>7599.1369999999997</v>
      </c>
      <c r="AM110" s="44">
        <v>4045.7619999999997</v>
      </c>
      <c r="AN110" s="44">
        <v>6855.393</v>
      </c>
      <c r="AO110" s="44">
        <v>4049.2460000000001</v>
      </c>
      <c r="AP110" s="44">
        <v>4240.5690000000004</v>
      </c>
      <c r="AQ110" s="44">
        <v>4798.951</v>
      </c>
      <c r="AR110" s="44">
        <v>5693.9270000000015</v>
      </c>
      <c r="AS110" s="44">
        <v>3752.0709999999999</v>
      </c>
      <c r="AT110" s="44">
        <v>4436.0219999999999</v>
      </c>
      <c r="AU110" s="73">
        <v>3273.8879999999995</v>
      </c>
      <c r="AV110" s="44">
        <v>4511.5010000000002</v>
      </c>
      <c r="AW110" s="44">
        <v>3006.1280000000002</v>
      </c>
      <c r="AX110" s="44">
        <v>4035.721</v>
      </c>
      <c r="AY110" s="44">
        <v>2434.2339999999999</v>
      </c>
      <c r="AZ110" s="44">
        <v>2625.3389999999999</v>
      </c>
      <c r="BA110" s="44">
        <v>3324.2449999999999</v>
      </c>
      <c r="BB110" s="44">
        <v>3957.0640000000003</v>
      </c>
      <c r="BC110" s="44">
        <v>3422.12</v>
      </c>
      <c r="BD110" s="44">
        <v>4609.8300000000008</v>
      </c>
      <c r="BE110" s="73">
        <v>2487.6530000000002</v>
      </c>
      <c r="BF110" s="44">
        <v>3221.7429999999995</v>
      </c>
      <c r="BG110" s="44">
        <v>2513.0059999999999</v>
      </c>
      <c r="BH110" s="44">
        <v>2754.748</v>
      </c>
      <c r="BI110" s="44">
        <v>1619.509</v>
      </c>
      <c r="BJ110" s="44">
        <v>1866.623</v>
      </c>
      <c r="BK110" s="44">
        <v>1237.068</v>
      </c>
      <c r="BL110" s="44">
        <v>1768.44</v>
      </c>
      <c r="BM110" s="44">
        <v>2366.8110000000001</v>
      </c>
      <c r="BN110" s="44">
        <v>2684.2980000000007</v>
      </c>
      <c r="BO110" s="44">
        <v>1613.337</v>
      </c>
      <c r="BP110" s="44">
        <v>2209.1160000000004</v>
      </c>
      <c r="BQ110" s="73">
        <v>1136.6019999999999</v>
      </c>
      <c r="BR110" s="44">
        <v>1396.5229999999999</v>
      </c>
      <c r="BS110" s="44">
        <v>902.327</v>
      </c>
      <c r="BT110" s="44">
        <v>927.48900000000003</v>
      </c>
      <c r="BU110" s="44">
        <v>592.18200000000002</v>
      </c>
      <c r="BV110" s="44">
        <v>737.18600000000004</v>
      </c>
      <c r="BW110" s="44">
        <v>1199.797</v>
      </c>
      <c r="BX110" s="44">
        <v>1871.2820000000002</v>
      </c>
      <c r="BY110" s="44">
        <v>1598.9339999999997</v>
      </c>
      <c r="BZ110" s="44">
        <v>1928.1599999999999</v>
      </c>
      <c r="CA110" s="44">
        <v>1525.8779999999999</v>
      </c>
      <c r="CB110" s="44">
        <v>1792.759</v>
      </c>
      <c r="CC110" s="73">
        <v>1937.232</v>
      </c>
      <c r="CD110" s="44">
        <v>2388.4279999999999</v>
      </c>
      <c r="CE110" s="44">
        <v>1152.287</v>
      </c>
      <c r="CF110" s="44">
        <v>1310.19</v>
      </c>
      <c r="CG110" s="44">
        <v>730.74900000000002</v>
      </c>
      <c r="CH110" s="44">
        <v>1213.0349999999999</v>
      </c>
      <c r="CI110" s="44">
        <v>570.56200000000001</v>
      </c>
      <c r="CJ110" s="44">
        <v>602.34300000000007</v>
      </c>
      <c r="CK110" s="44">
        <v>1046.0260000000001</v>
      </c>
      <c r="CL110" s="44">
        <v>1469.5039999999999</v>
      </c>
      <c r="CM110" s="73">
        <f>+CM101+CM109</f>
        <v>2197.3989999999999</v>
      </c>
      <c r="CN110" s="44">
        <f>+CN101+CN109</f>
        <v>2214.5320000000002</v>
      </c>
      <c r="CO110" s="44">
        <v>778.2</v>
      </c>
      <c r="CP110" s="44">
        <v>817.97799999999995</v>
      </c>
      <c r="CQ110" s="44">
        <v>728.5</v>
      </c>
      <c r="CR110" s="44">
        <v>789.5</v>
      </c>
      <c r="CS110" s="44">
        <v>832.46500000000003</v>
      </c>
      <c r="CT110" s="44">
        <v>1080.7380000000001</v>
      </c>
      <c r="CU110" s="44">
        <v>1153.2650000000003</v>
      </c>
      <c r="CV110" s="44">
        <v>1316.3359999999998</v>
      </c>
      <c r="CW110" s="44">
        <v>551.577</v>
      </c>
      <c r="CX110" s="44">
        <v>1141.806</v>
      </c>
      <c r="CY110" s="73">
        <v>530.86900000000003</v>
      </c>
      <c r="CZ110" s="44">
        <v>604.28499999999997</v>
      </c>
      <c r="DA110" s="44">
        <v>801.09499999999991</v>
      </c>
      <c r="DB110" s="44">
        <v>945.79200000000003</v>
      </c>
      <c r="DC110" s="44">
        <v>1181.9530000000002</v>
      </c>
      <c r="DD110" s="44">
        <v>1513.3060000000003</v>
      </c>
      <c r="DE110" s="44">
        <v>475.39700000000005</v>
      </c>
      <c r="DF110" s="44">
        <v>728.58699999999999</v>
      </c>
      <c r="DG110" s="44">
        <v>499.65199999999999</v>
      </c>
      <c r="DH110" s="44">
        <v>542.93999999999994</v>
      </c>
      <c r="DI110" s="44">
        <v>370.77199999999999</v>
      </c>
      <c r="DJ110" s="44">
        <v>628.32100000000003</v>
      </c>
      <c r="DK110" s="73">
        <v>397.10999999999996</v>
      </c>
      <c r="DL110" s="44">
        <v>486.83099999999996</v>
      </c>
      <c r="DM110" s="44">
        <v>456.04700000000003</v>
      </c>
      <c r="DN110" s="44">
        <v>653.51600000000008</v>
      </c>
      <c r="DO110" s="44">
        <v>377.18400000000003</v>
      </c>
      <c r="DP110" s="44">
        <v>512.1690000000001</v>
      </c>
      <c r="DQ110" s="44">
        <v>332.55899999999997</v>
      </c>
      <c r="DR110" s="44">
        <v>345.97199999999998</v>
      </c>
      <c r="DS110" s="44">
        <v>403.17100000000005</v>
      </c>
      <c r="DT110" s="44">
        <v>508.47700000000003</v>
      </c>
      <c r="DU110" s="44">
        <v>261.93799999999999</v>
      </c>
      <c r="DV110" s="44">
        <v>803.23900000000003</v>
      </c>
      <c r="DW110" s="73">
        <v>119.43600000000001</v>
      </c>
      <c r="DX110" s="44">
        <v>119.43600000000001</v>
      </c>
      <c r="DY110" s="44">
        <v>283.82900000000001</v>
      </c>
      <c r="DZ110" s="44">
        <v>395.60599999999994</v>
      </c>
      <c r="EA110" s="44">
        <v>189.34800000000001</v>
      </c>
      <c r="EB110" s="44">
        <v>268.851</v>
      </c>
      <c r="EC110" s="44">
        <v>98.702999999999989</v>
      </c>
      <c r="ED110" s="44">
        <v>91.054000000000002</v>
      </c>
      <c r="EE110" s="44">
        <v>135.26000000000002</v>
      </c>
      <c r="EF110" s="44">
        <v>280.87400000000002</v>
      </c>
      <c r="EG110" s="44">
        <v>221.26599999999999</v>
      </c>
      <c r="EH110" s="44">
        <v>247.06199999999998</v>
      </c>
      <c r="EI110" s="73">
        <v>21.393999999999998</v>
      </c>
      <c r="EJ110" s="44">
        <v>56.687000000000005</v>
      </c>
      <c r="EK110" s="44">
        <v>140.929</v>
      </c>
      <c r="EL110" s="44">
        <v>158.09400000000002</v>
      </c>
      <c r="EM110" s="44">
        <v>726.08399999999995</v>
      </c>
      <c r="EN110" s="44">
        <v>728.50900000000001</v>
      </c>
      <c r="EO110" s="44">
        <v>28.177</v>
      </c>
      <c r="EP110" s="44">
        <v>28.177</v>
      </c>
      <c r="EQ110" s="44"/>
      <c r="ER110" s="44"/>
      <c r="ES110" s="44">
        <f>+ES101+ES109</f>
        <v>41.185000000000002</v>
      </c>
      <c r="ET110" s="44">
        <f>+ET101+ET109</f>
        <v>66.489000000000004</v>
      </c>
      <c r="EU110" s="44">
        <v>46.152999999999999</v>
      </c>
      <c r="EV110" s="44">
        <v>52.896000000000001</v>
      </c>
    </row>
    <row r="111" spans="1:152">
      <c r="A111" s="49" t="s">
        <v>151</v>
      </c>
      <c r="B111" s="12"/>
      <c r="C111" s="12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62"/>
      <c r="P111" s="4"/>
      <c r="Q111" s="4"/>
      <c r="R111" s="4"/>
      <c r="S111" s="4"/>
      <c r="T111" s="4"/>
      <c r="U111" s="4"/>
      <c r="V111" s="4"/>
      <c r="W111" s="4"/>
      <c r="X111" s="4"/>
      <c r="Y111" s="62"/>
      <c r="Z111" s="4"/>
      <c r="AA111" s="4"/>
      <c r="AB111" s="4"/>
      <c r="AC111" s="4"/>
      <c r="AD111" s="4"/>
      <c r="AE111" s="4"/>
      <c r="AF111" s="4"/>
      <c r="AG111" s="4"/>
      <c r="AH111" s="4"/>
      <c r="AI111" s="62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62"/>
      <c r="AV111" s="4"/>
      <c r="AW111" s="4"/>
      <c r="AX111" s="4"/>
      <c r="AY111" s="4"/>
      <c r="AZ111" s="4"/>
      <c r="BA111" s="4"/>
      <c r="BB111" s="4"/>
      <c r="BC111" s="4"/>
      <c r="BD111" s="4"/>
      <c r="BE111" s="62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62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62"/>
      <c r="CD111" s="4"/>
      <c r="CE111" s="4"/>
      <c r="CF111" s="4"/>
      <c r="CG111" s="4"/>
      <c r="CH111" s="4"/>
      <c r="CI111" s="4"/>
      <c r="CJ111" s="4"/>
      <c r="CK111" s="4"/>
      <c r="CL111" s="4"/>
      <c r="CM111" s="62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62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62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62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62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</row>
    <row r="112" spans="1:152">
      <c r="A112" s="10" t="s">
        <v>152</v>
      </c>
      <c r="B112" s="12">
        <v>95.093000000000004</v>
      </c>
      <c r="C112" s="12">
        <v>1467.3339999999998</v>
      </c>
      <c r="D112" s="4"/>
      <c r="E112" s="4">
        <v>0</v>
      </c>
      <c r="F112" s="4">
        <v>861.37800000000004</v>
      </c>
      <c r="G112" s="4">
        <v>0</v>
      </c>
      <c r="H112" s="4">
        <v>0</v>
      </c>
      <c r="I112" s="4">
        <v>0</v>
      </c>
      <c r="J112" s="4">
        <v>0</v>
      </c>
      <c r="K112" s="4">
        <v>68.960999999999999</v>
      </c>
      <c r="L112" s="4">
        <v>202.43100000000001</v>
      </c>
      <c r="M112" s="4">
        <v>0</v>
      </c>
      <c r="N112" s="4">
        <v>299.37099999999998</v>
      </c>
      <c r="O112" s="62">
        <v>3.927</v>
      </c>
      <c r="P112" s="4">
        <v>3.927</v>
      </c>
      <c r="Q112" s="4">
        <v>4.3380000000000001</v>
      </c>
      <c r="R112" s="4">
        <v>4.3380000000000001</v>
      </c>
      <c r="S112" s="4">
        <v>0</v>
      </c>
      <c r="T112" s="4">
        <v>19.811</v>
      </c>
      <c r="U112" s="4">
        <v>1.2430000000000001</v>
      </c>
      <c r="V112" s="4">
        <v>1.2430000000000001</v>
      </c>
      <c r="W112" s="4">
        <v>0</v>
      </c>
      <c r="X112" s="4">
        <v>7.78</v>
      </c>
      <c r="Y112" s="62">
        <v>0</v>
      </c>
      <c r="Z112" s="4">
        <v>5.3109999999999999</v>
      </c>
      <c r="AA112" s="4">
        <v>1.6220000000000001</v>
      </c>
      <c r="AB112" s="4">
        <v>7.7320000000000002</v>
      </c>
      <c r="AC112" s="4">
        <v>0</v>
      </c>
      <c r="AD112" s="4">
        <v>34.070999999999998</v>
      </c>
      <c r="AE112" s="4">
        <v>0</v>
      </c>
      <c r="AF112" s="4">
        <v>0</v>
      </c>
      <c r="AG112" s="4">
        <v>0</v>
      </c>
      <c r="AH112" s="4">
        <v>0</v>
      </c>
      <c r="AI112" s="62">
        <v>0</v>
      </c>
      <c r="AJ112" s="4">
        <v>0.221</v>
      </c>
      <c r="AK112" s="4">
        <v>0</v>
      </c>
      <c r="AL112" s="4">
        <v>0</v>
      </c>
      <c r="AM112" s="4">
        <v>0.14599999999999999</v>
      </c>
      <c r="AN112" s="4">
        <v>0.16500000000000001</v>
      </c>
      <c r="AO112" s="4">
        <v>4.6210000000000004</v>
      </c>
      <c r="AP112" s="4">
        <v>4.6210000000000004</v>
      </c>
      <c r="AQ112" s="4">
        <v>0</v>
      </c>
      <c r="AR112" s="4">
        <v>0</v>
      </c>
      <c r="AS112" s="4">
        <v>0</v>
      </c>
      <c r="AT112" s="4">
        <v>0</v>
      </c>
      <c r="AU112" s="62">
        <v>5.0839999999999996</v>
      </c>
      <c r="AV112" s="4">
        <v>5.0839999999999996</v>
      </c>
      <c r="AW112" s="4">
        <v>0</v>
      </c>
      <c r="AX112" s="4">
        <v>0</v>
      </c>
      <c r="AY112" s="4">
        <v>1.994</v>
      </c>
      <c r="AZ112" s="4">
        <v>1.994</v>
      </c>
      <c r="BA112" s="4">
        <v>0</v>
      </c>
      <c r="BB112" s="4">
        <v>0</v>
      </c>
      <c r="BC112" s="4">
        <v>0</v>
      </c>
      <c r="BD112" s="4">
        <v>0.4</v>
      </c>
      <c r="BE112" s="62">
        <v>0</v>
      </c>
      <c r="BF112" s="4">
        <v>0</v>
      </c>
      <c r="BG112" s="4">
        <v>0</v>
      </c>
      <c r="BH112" s="4">
        <v>0</v>
      </c>
      <c r="BI112" s="4">
        <v>0</v>
      </c>
      <c r="BJ112" s="4">
        <v>0</v>
      </c>
      <c r="BK112" s="4">
        <v>0</v>
      </c>
      <c r="BL112" s="4">
        <v>0</v>
      </c>
      <c r="BM112" s="4">
        <v>0</v>
      </c>
      <c r="BN112" s="4">
        <v>0</v>
      </c>
      <c r="BO112" s="4">
        <v>0</v>
      </c>
      <c r="BP112" s="4">
        <v>0</v>
      </c>
      <c r="BQ112" s="62">
        <v>0</v>
      </c>
      <c r="BR112" s="4">
        <v>0</v>
      </c>
      <c r="BS112" s="4">
        <v>0</v>
      </c>
      <c r="BT112" s="4">
        <v>0</v>
      </c>
      <c r="BU112" s="4">
        <v>0</v>
      </c>
      <c r="BV112" s="4">
        <v>0</v>
      </c>
      <c r="BW112" s="4">
        <v>0</v>
      </c>
      <c r="BX112" s="4">
        <v>0</v>
      </c>
      <c r="BY112" s="4">
        <v>0.75</v>
      </c>
      <c r="BZ112" s="4">
        <v>0.75</v>
      </c>
      <c r="CA112" s="4">
        <v>0</v>
      </c>
      <c r="CB112" s="4">
        <v>0</v>
      </c>
      <c r="CC112" s="62">
        <v>0</v>
      </c>
      <c r="CD112" s="4">
        <v>0</v>
      </c>
      <c r="CE112" s="4">
        <v>0</v>
      </c>
      <c r="CF112" s="4">
        <v>0</v>
      </c>
      <c r="CG112" s="4">
        <v>0</v>
      </c>
      <c r="CH112" s="4">
        <v>0</v>
      </c>
      <c r="CI112" s="4">
        <v>0</v>
      </c>
      <c r="CJ112" s="4">
        <v>0</v>
      </c>
      <c r="CK112" s="4">
        <v>0.66300000000000003</v>
      </c>
      <c r="CL112" s="4">
        <v>4.9619999999999997</v>
      </c>
      <c r="CM112" s="62">
        <v>0</v>
      </c>
      <c r="CN112" s="4">
        <v>0</v>
      </c>
      <c r="CO112" s="4">
        <v>0</v>
      </c>
      <c r="CP112" s="4">
        <v>0</v>
      </c>
      <c r="CQ112" s="4">
        <v>0</v>
      </c>
      <c r="CR112" s="4">
        <v>0</v>
      </c>
      <c r="CS112" s="4">
        <v>0</v>
      </c>
      <c r="CT112" s="4">
        <v>0</v>
      </c>
      <c r="CU112" s="4">
        <v>1.744</v>
      </c>
      <c r="CV112" s="4">
        <v>1.744</v>
      </c>
      <c r="CW112" s="4">
        <v>0</v>
      </c>
      <c r="CX112" s="4">
        <v>0</v>
      </c>
      <c r="CY112" s="62">
        <v>0</v>
      </c>
      <c r="CZ112" s="4">
        <v>0</v>
      </c>
      <c r="DA112" s="4">
        <v>0</v>
      </c>
      <c r="DB112" s="4">
        <v>0</v>
      </c>
      <c r="DC112" s="4">
        <v>0</v>
      </c>
      <c r="DD112" s="4">
        <v>0</v>
      </c>
      <c r="DE112" s="4">
        <v>0</v>
      </c>
      <c r="DF112" s="4">
        <v>0</v>
      </c>
      <c r="DG112" s="4">
        <v>0</v>
      </c>
      <c r="DH112" s="4">
        <v>0</v>
      </c>
      <c r="DI112" s="4">
        <v>0</v>
      </c>
      <c r="DJ112" s="4">
        <v>0</v>
      </c>
      <c r="DK112" s="62">
        <v>0</v>
      </c>
      <c r="DL112" s="4">
        <v>0</v>
      </c>
      <c r="DM112" s="4">
        <v>0</v>
      </c>
      <c r="DN112" s="4">
        <v>0</v>
      </c>
      <c r="DO112" s="4">
        <v>0</v>
      </c>
      <c r="DP112" s="4">
        <v>0</v>
      </c>
      <c r="DQ112" s="4">
        <v>0</v>
      </c>
      <c r="DR112" s="4">
        <v>0</v>
      </c>
      <c r="DS112" s="4">
        <v>0</v>
      </c>
      <c r="DT112" s="4">
        <v>0</v>
      </c>
      <c r="DU112" s="4">
        <v>0</v>
      </c>
      <c r="DV112" s="4">
        <v>0</v>
      </c>
      <c r="DW112" s="62">
        <v>0</v>
      </c>
      <c r="DX112" s="4">
        <v>0</v>
      </c>
      <c r="DY112" s="4">
        <v>0</v>
      </c>
      <c r="DZ112" s="4">
        <v>0</v>
      </c>
      <c r="EA112" s="4">
        <v>0</v>
      </c>
      <c r="EB112" s="4">
        <v>0</v>
      </c>
      <c r="EC112" s="4">
        <v>0</v>
      </c>
      <c r="ED112" s="4">
        <v>0</v>
      </c>
      <c r="EE112" s="4">
        <v>0</v>
      </c>
      <c r="EF112" s="4">
        <v>0</v>
      </c>
      <c r="EG112" s="4">
        <v>0</v>
      </c>
      <c r="EH112" s="4">
        <v>0</v>
      </c>
      <c r="EI112" s="62">
        <v>0</v>
      </c>
      <c r="EJ112" s="4">
        <v>0</v>
      </c>
      <c r="EK112" s="4">
        <v>0</v>
      </c>
      <c r="EL112" s="4">
        <v>0</v>
      </c>
      <c r="EM112" s="4">
        <v>0</v>
      </c>
      <c r="EN112" s="4">
        <v>0</v>
      </c>
      <c r="EO112" s="4">
        <v>0</v>
      </c>
      <c r="EP112" s="4">
        <v>0</v>
      </c>
      <c r="EQ112" s="4"/>
      <c r="ER112" s="4"/>
      <c r="ES112" s="4"/>
      <c r="ET112" s="4"/>
      <c r="EU112" s="4">
        <v>0</v>
      </c>
      <c r="EV112" s="4">
        <v>0</v>
      </c>
    </row>
    <row r="113" spans="1:152">
      <c r="A113" s="10" t="s">
        <v>153</v>
      </c>
      <c r="B113" s="12">
        <v>23308.207999999999</v>
      </c>
      <c r="C113" s="12">
        <v>30425.41</v>
      </c>
      <c r="D113" s="4"/>
      <c r="E113" s="4">
        <v>10852.108</v>
      </c>
      <c r="F113" s="4">
        <v>15876.117</v>
      </c>
      <c r="G113" s="4">
        <v>1853.8820000000001</v>
      </c>
      <c r="H113" s="4">
        <v>1853.8820000000001</v>
      </c>
      <c r="I113" s="4">
        <v>1686.0719999999999</v>
      </c>
      <c r="J113" s="4">
        <v>1686.0719999999999</v>
      </c>
      <c r="K113" s="4">
        <v>1312.797</v>
      </c>
      <c r="L113" s="4">
        <v>1696.0409999999999</v>
      </c>
      <c r="M113" s="4">
        <v>1167.3510000000001</v>
      </c>
      <c r="N113" s="4">
        <v>2374.5070000000001</v>
      </c>
      <c r="O113" s="62">
        <v>708.11900000000003</v>
      </c>
      <c r="P113" s="4">
        <v>708.11900000000003</v>
      </c>
      <c r="Q113" s="4">
        <v>532.52300000000002</v>
      </c>
      <c r="R113" s="4">
        <v>532.52300000000002</v>
      </c>
      <c r="S113" s="4">
        <v>401.31900000000002</v>
      </c>
      <c r="T113" s="4">
        <v>464.39499999999998</v>
      </c>
      <c r="U113" s="4">
        <v>472.59300000000002</v>
      </c>
      <c r="V113" s="4">
        <v>481.45</v>
      </c>
      <c r="W113" s="4">
        <v>244.44300000000001</v>
      </c>
      <c r="X113" s="4">
        <v>244.44300000000001</v>
      </c>
      <c r="Y113" s="62">
        <v>260.42700000000002</v>
      </c>
      <c r="Z113" s="4">
        <v>260.42700000000002</v>
      </c>
      <c r="AA113" s="4">
        <v>160.114</v>
      </c>
      <c r="AB113" s="4">
        <v>160.114</v>
      </c>
      <c r="AC113" s="4">
        <v>162.00800000000001</v>
      </c>
      <c r="AD113" s="4">
        <v>162.00800000000001</v>
      </c>
      <c r="AE113" s="4">
        <v>211.11500000000001</v>
      </c>
      <c r="AF113" s="4">
        <v>211.11500000000001</v>
      </c>
      <c r="AG113" s="4">
        <v>234.72</v>
      </c>
      <c r="AH113" s="4">
        <v>272.30599999999998</v>
      </c>
      <c r="AI113" s="62">
        <v>123.93</v>
      </c>
      <c r="AJ113" s="4">
        <v>123.93</v>
      </c>
      <c r="AK113" s="4">
        <v>134.34399999999999</v>
      </c>
      <c r="AL113" s="4">
        <v>134.34399999999999</v>
      </c>
      <c r="AM113" s="4">
        <v>224.185</v>
      </c>
      <c r="AN113" s="4">
        <v>292.45400000000001</v>
      </c>
      <c r="AO113" s="4">
        <v>115.517</v>
      </c>
      <c r="AP113" s="4">
        <v>122.764</v>
      </c>
      <c r="AQ113" s="4">
        <v>106.651</v>
      </c>
      <c r="AR113" s="4">
        <v>106.651</v>
      </c>
      <c r="AS113" s="4">
        <v>171.01599999999999</v>
      </c>
      <c r="AT113" s="4">
        <v>248.958</v>
      </c>
      <c r="AU113" s="62">
        <v>176.94200000000001</v>
      </c>
      <c r="AV113" s="4">
        <v>190.876</v>
      </c>
      <c r="AW113" s="4">
        <v>134.16399999999999</v>
      </c>
      <c r="AX113" s="4">
        <v>192.90600000000001</v>
      </c>
      <c r="AY113" s="4">
        <v>96.256</v>
      </c>
      <c r="AZ113" s="4">
        <v>96.256</v>
      </c>
      <c r="BA113" s="4">
        <v>122.1</v>
      </c>
      <c r="BB113" s="4">
        <v>122.1</v>
      </c>
      <c r="BC113" s="4">
        <v>59</v>
      </c>
      <c r="BD113" s="4">
        <v>70.010000000000005</v>
      </c>
      <c r="BE113" s="62">
        <v>73.045000000000002</v>
      </c>
      <c r="BF113" s="4">
        <v>73.045000000000002</v>
      </c>
      <c r="BG113" s="4">
        <v>83.408000000000001</v>
      </c>
      <c r="BH113" s="4">
        <v>83.408000000000001</v>
      </c>
      <c r="BI113" s="4">
        <v>50.265000000000001</v>
      </c>
      <c r="BJ113" s="4">
        <v>50.265000000000001</v>
      </c>
      <c r="BK113" s="4">
        <v>52.895000000000003</v>
      </c>
      <c r="BL113" s="4">
        <v>52.895000000000003</v>
      </c>
      <c r="BM113" s="4">
        <v>45.578000000000003</v>
      </c>
      <c r="BN113" s="4">
        <v>45.578000000000003</v>
      </c>
      <c r="BO113" s="4">
        <v>50</v>
      </c>
      <c r="BP113" s="4">
        <v>50</v>
      </c>
      <c r="BQ113" s="62">
        <v>65.887</v>
      </c>
      <c r="BR113" s="4">
        <v>65.887</v>
      </c>
      <c r="BS113" s="4">
        <v>87.242000000000004</v>
      </c>
      <c r="BT113" s="4">
        <v>87.242000000000004</v>
      </c>
      <c r="BU113" s="4">
        <v>90.649000000000001</v>
      </c>
      <c r="BV113" s="4">
        <v>93.412999999999997</v>
      </c>
      <c r="BW113" s="4">
        <v>96.406000000000006</v>
      </c>
      <c r="BX113" s="4">
        <v>110.05500000000001</v>
      </c>
      <c r="BY113" s="4">
        <v>61.02</v>
      </c>
      <c r="BZ113" s="4">
        <v>66.754000000000005</v>
      </c>
      <c r="CA113" s="4">
        <v>74.206000000000003</v>
      </c>
      <c r="CB113" s="4">
        <v>74.206000000000003</v>
      </c>
      <c r="CC113" s="62">
        <v>91.822000000000003</v>
      </c>
      <c r="CD113" s="4">
        <v>91.822000000000003</v>
      </c>
      <c r="CE113" s="4">
        <v>30.242999999999999</v>
      </c>
      <c r="CF113" s="4">
        <v>30.242999999999999</v>
      </c>
      <c r="CG113" s="4">
        <v>26.288</v>
      </c>
      <c r="CH113" s="4">
        <v>60.06</v>
      </c>
      <c r="CI113" s="4">
        <v>40.283000000000001</v>
      </c>
      <c r="CJ113" s="4">
        <v>40.283000000000001</v>
      </c>
      <c r="CK113" s="4">
        <v>25.001999999999999</v>
      </c>
      <c r="CL113" s="4">
        <v>25.001999999999999</v>
      </c>
      <c r="CM113" s="62">
        <v>42.747999999999998</v>
      </c>
      <c r="CN113" s="4">
        <v>42.747999999999998</v>
      </c>
      <c r="CO113" s="4">
        <v>29.684999999999999</v>
      </c>
      <c r="CP113" s="4">
        <v>29.684999999999999</v>
      </c>
      <c r="CQ113" s="4">
        <v>50</v>
      </c>
      <c r="CR113" s="4">
        <v>50</v>
      </c>
      <c r="CS113" s="4">
        <v>21.34</v>
      </c>
      <c r="CT113" s="4">
        <v>21.34</v>
      </c>
      <c r="CU113" s="4">
        <v>17.477</v>
      </c>
      <c r="CV113" s="4">
        <v>17.477</v>
      </c>
      <c r="CW113" s="4">
        <v>43.128999999999998</v>
      </c>
      <c r="CX113" s="4">
        <v>52.473999999999997</v>
      </c>
      <c r="CY113" s="62">
        <v>31.31</v>
      </c>
      <c r="CZ113" s="4">
        <v>31.31</v>
      </c>
      <c r="DA113" s="4">
        <v>22.957999999999998</v>
      </c>
      <c r="DB113" s="4">
        <v>27.465</v>
      </c>
      <c r="DC113" s="4">
        <v>66.064999999999998</v>
      </c>
      <c r="DD113" s="4">
        <v>111.413</v>
      </c>
      <c r="DE113" s="4">
        <v>16.087</v>
      </c>
      <c r="DF113" s="4">
        <v>16.087</v>
      </c>
      <c r="DG113" s="4">
        <v>17.855</v>
      </c>
      <c r="DH113" s="4">
        <v>17.855</v>
      </c>
      <c r="DI113" s="4">
        <v>24.263999999999999</v>
      </c>
      <c r="DJ113" s="4">
        <v>53.093000000000004</v>
      </c>
      <c r="DK113" s="62">
        <v>17.562999999999999</v>
      </c>
      <c r="DL113" s="4">
        <v>17.562999999999999</v>
      </c>
      <c r="DM113" s="4">
        <v>13.641</v>
      </c>
      <c r="DN113" s="4">
        <v>13.641</v>
      </c>
      <c r="DO113" s="4">
        <v>35</v>
      </c>
      <c r="DP113" s="4">
        <v>36.5</v>
      </c>
      <c r="DQ113" s="4">
        <v>12.555999999999999</v>
      </c>
      <c r="DR113" s="4">
        <v>12.555999999999999</v>
      </c>
      <c r="DS113" s="4">
        <v>8.9860000000000007</v>
      </c>
      <c r="DT113" s="4">
        <v>8.9860000000000007</v>
      </c>
      <c r="DU113" s="4">
        <v>12</v>
      </c>
      <c r="DV113" s="4">
        <v>16</v>
      </c>
      <c r="DW113" s="62">
        <v>6</v>
      </c>
      <c r="DX113" s="4">
        <v>6</v>
      </c>
      <c r="DY113" s="4">
        <v>4.6829999999999998</v>
      </c>
      <c r="DZ113" s="4">
        <v>11.037000000000001</v>
      </c>
      <c r="EA113" s="4">
        <v>8.7029999999999994</v>
      </c>
      <c r="EB113" s="4">
        <v>8.7029999999999994</v>
      </c>
      <c r="EC113" s="4">
        <v>4.7629999999999999</v>
      </c>
      <c r="ED113" s="4">
        <v>4.7629999999999999</v>
      </c>
      <c r="EE113" s="4">
        <v>4.0519999999999996</v>
      </c>
      <c r="EF113" s="4">
        <v>4.0519999999999996</v>
      </c>
      <c r="EG113" s="4">
        <v>5.4530000000000003</v>
      </c>
      <c r="EH113" s="4">
        <v>5.4530000000000003</v>
      </c>
      <c r="EI113" s="62">
        <v>4.3949999999999996</v>
      </c>
      <c r="EJ113" s="4">
        <v>4.3949999999999996</v>
      </c>
      <c r="EK113" s="4">
        <v>8.81</v>
      </c>
      <c r="EL113" s="4">
        <v>9.1379999999999999</v>
      </c>
      <c r="EM113" s="4">
        <v>3</v>
      </c>
      <c r="EN113" s="4">
        <v>3</v>
      </c>
      <c r="EO113" s="4">
        <v>2.1</v>
      </c>
      <c r="EP113" s="4">
        <v>2.1</v>
      </c>
      <c r="EQ113" s="4"/>
      <c r="ER113" s="4"/>
      <c r="ES113" s="4">
        <v>2.157</v>
      </c>
      <c r="ET113" s="4">
        <v>2.157</v>
      </c>
      <c r="EU113" s="4">
        <v>3.4929999999999999</v>
      </c>
      <c r="EV113" s="4">
        <v>3.4929999999999999</v>
      </c>
    </row>
    <row r="114" spans="1:152">
      <c r="A114" s="10" t="s">
        <v>154</v>
      </c>
      <c r="B114" s="12">
        <v>8967.7080000000005</v>
      </c>
      <c r="C114" s="12">
        <v>60.128999999999998</v>
      </c>
      <c r="D114" s="4"/>
      <c r="E114" s="4">
        <v>206.149</v>
      </c>
      <c r="F114" s="4">
        <v>0</v>
      </c>
      <c r="G114" s="4">
        <v>90.753</v>
      </c>
      <c r="H114" s="4">
        <v>0</v>
      </c>
      <c r="I114" s="4">
        <v>191.273</v>
      </c>
      <c r="J114" s="4">
        <v>0</v>
      </c>
      <c r="K114" s="4">
        <v>487.70800000000003</v>
      </c>
      <c r="L114" s="4">
        <v>0</v>
      </c>
      <c r="M114" s="4">
        <v>99.820999999999998</v>
      </c>
      <c r="N114" s="4">
        <v>0</v>
      </c>
      <c r="O114" s="62">
        <v>684.80499999999995</v>
      </c>
      <c r="P114" s="4">
        <v>0</v>
      </c>
      <c r="Q114" s="4">
        <v>0</v>
      </c>
      <c r="R114" s="4">
        <v>0</v>
      </c>
      <c r="S114" s="4">
        <v>898.86599999999999</v>
      </c>
      <c r="T114" s="4">
        <v>0</v>
      </c>
      <c r="U114" s="4">
        <v>1.2390000000000001</v>
      </c>
      <c r="V114" s="4">
        <v>0</v>
      </c>
      <c r="W114" s="4">
        <v>150.59200000000001</v>
      </c>
      <c r="X114" s="4">
        <v>0</v>
      </c>
      <c r="Y114" s="62">
        <v>389.14499999999998</v>
      </c>
      <c r="Z114" s="4">
        <v>0</v>
      </c>
      <c r="AA114" s="4">
        <v>76.900999999999996</v>
      </c>
      <c r="AB114" s="4">
        <v>0</v>
      </c>
      <c r="AC114" s="4">
        <v>529.65099999999995</v>
      </c>
      <c r="AD114" s="4">
        <v>0</v>
      </c>
      <c r="AE114" s="4">
        <v>53.219000000000001</v>
      </c>
      <c r="AF114" s="4">
        <v>0</v>
      </c>
      <c r="AG114" s="4">
        <v>102.919</v>
      </c>
      <c r="AH114" s="4">
        <v>0</v>
      </c>
      <c r="AI114" s="62">
        <v>12.358000000000001</v>
      </c>
      <c r="AJ114" s="4">
        <v>0</v>
      </c>
      <c r="AK114" s="4">
        <v>418.37900000000002</v>
      </c>
      <c r="AL114" s="4">
        <v>0</v>
      </c>
      <c r="AM114" s="4">
        <v>71.700999999999993</v>
      </c>
      <c r="AN114" s="4">
        <v>0</v>
      </c>
      <c r="AO114" s="4">
        <v>14.398999999999999</v>
      </c>
      <c r="AP114" s="4">
        <v>0</v>
      </c>
      <c r="AQ114" s="4">
        <v>292.59699999999998</v>
      </c>
      <c r="AR114" s="4">
        <v>0</v>
      </c>
      <c r="AS114" s="4">
        <v>160.68</v>
      </c>
      <c r="AT114" s="4">
        <v>0</v>
      </c>
      <c r="AU114" s="62">
        <v>53.326000000000001</v>
      </c>
      <c r="AV114" s="4">
        <v>0</v>
      </c>
      <c r="AW114" s="4">
        <v>52.381</v>
      </c>
      <c r="AX114" s="4">
        <v>0</v>
      </c>
      <c r="AY114" s="4">
        <v>100.313</v>
      </c>
      <c r="AZ114" s="4">
        <v>0</v>
      </c>
      <c r="BA114" s="4">
        <v>0</v>
      </c>
      <c r="BB114" s="4">
        <v>0</v>
      </c>
      <c r="BC114" s="4">
        <v>39</v>
      </c>
      <c r="BD114" s="4">
        <v>0</v>
      </c>
      <c r="BE114" s="62">
        <v>80.908000000000001</v>
      </c>
      <c r="BF114" s="4">
        <v>0</v>
      </c>
      <c r="BG114" s="4">
        <v>74.269000000000005</v>
      </c>
      <c r="BH114" s="4">
        <v>0</v>
      </c>
      <c r="BI114" s="4">
        <v>148.19399999999999</v>
      </c>
      <c r="BJ114" s="4">
        <v>0</v>
      </c>
      <c r="BK114" s="4">
        <v>358.31099999999998</v>
      </c>
      <c r="BL114" s="4">
        <v>0</v>
      </c>
      <c r="BM114" s="4">
        <v>292.88200000000001</v>
      </c>
      <c r="BN114" s="4">
        <v>0</v>
      </c>
      <c r="BO114" s="4">
        <v>147.02000000000001</v>
      </c>
      <c r="BP114" s="4">
        <v>0</v>
      </c>
      <c r="BQ114" s="62">
        <v>50.652999999999999</v>
      </c>
      <c r="BR114" s="4">
        <v>0</v>
      </c>
      <c r="BS114" s="4">
        <v>72.161000000000001</v>
      </c>
      <c r="BT114" s="4">
        <v>0</v>
      </c>
      <c r="BU114" s="4">
        <v>24.995000000000001</v>
      </c>
      <c r="BV114" s="4">
        <v>0</v>
      </c>
      <c r="BW114" s="4">
        <v>117.262</v>
      </c>
      <c r="BX114" s="4">
        <v>0</v>
      </c>
      <c r="BY114" s="4">
        <v>3.16</v>
      </c>
      <c r="BZ114" s="4">
        <v>0</v>
      </c>
      <c r="CA114" s="4">
        <v>122.127</v>
      </c>
      <c r="CB114" s="4">
        <v>0</v>
      </c>
      <c r="CC114" s="62">
        <v>95.96</v>
      </c>
      <c r="CD114" s="4">
        <v>0</v>
      </c>
      <c r="CE114" s="4">
        <v>203.11199999999999</v>
      </c>
      <c r="CF114" s="4">
        <v>0</v>
      </c>
      <c r="CG114" s="4">
        <v>36.640999999999998</v>
      </c>
      <c r="CH114" s="4">
        <v>0</v>
      </c>
      <c r="CI114" s="4">
        <v>25.576000000000001</v>
      </c>
      <c r="CJ114" s="4">
        <v>0</v>
      </c>
      <c r="CK114" s="4">
        <v>105.94199999999999</v>
      </c>
      <c r="CL114" s="4">
        <v>0</v>
      </c>
      <c r="CM114" s="62">
        <v>0</v>
      </c>
      <c r="CN114" s="4">
        <v>0</v>
      </c>
      <c r="CO114" s="4">
        <v>20.710999999999999</v>
      </c>
      <c r="CP114" s="4">
        <v>0</v>
      </c>
      <c r="CQ114" s="4">
        <v>5</v>
      </c>
      <c r="CR114" s="4">
        <v>0</v>
      </c>
      <c r="CS114" s="4">
        <v>76.141000000000005</v>
      </c>
      <c r="CT114" s="4">
        <v>0</v>
      </c>
      <c r="CU114" s="4">
        <v>1.9E-2</v>
      </c>
      <c r="CV114" s="4">
        <v>0</v>
      </c>
      <c r="CW114" s="4">
        <v>271.33100000000002</v>
      </c>
      <c r="CX114" s="4">
        <v>0</v>
      </c>
      <c r="CY114" s="62">
        <v>47.03</v>
      </c>
      <c r="CZ114" s="4">
        <v>0</v>
      </c>
      <c r="DA114" s="4">
        <v>71.754999999999995</v>
      </c>
      <c r="DB114" s="4">
        <v>0</v>
      </c>
      <c r="DC114" s="4">
        <v>594.649</v>
      </c>
      <c r="DD114" s="4">
        <v>0</v>
      </c>
      <c r="DE114" s="4">
        <v>8.76</v>
      </c>
      <c r="DF114" s="4">
        <v>0</v>
      </c>
      <c r="DG114" s="4">
        <v>26.713999999999999</v>
      </c>
      <c r="DH114" s="4">
        <v>0</v>
      </c>
      <c r="DI114" s="4">
        <v>85.393000000000001</v>
      </c>
      <c r="DJ114" s="4">
        <v>0</v>
      </c>
      <c r="DK114" s="62">
        <v>82.100999999999999</v>
      </c>
      <c r="DL114" s="4">
        <v>0</v>
      </c>
      <c r="DM114" s="4">
        <v>77.203000000000003</v>
      </c>
      <c r="DN114" s="4">
        <v>0</v>
      </c>
      <c r="DO114" s="4">
        <v>0</v>
      </c>
      <c r="DP114" s="4">
        <v>0</v>
      </c>
      <c r="DQ114" s="4">
        <v>14.343</v>
      </c>
      <c r="DR114" s="4">
        <v>0</v>
      </c>
      <c r="DS114" s="4">
        <v>37.439</v>
      </c>
      <c r="DT114" s="4">
        <v>0</v>
      </c>
      <c r="DU114" s="4">
        <v>60.128999999999998</v>
      </c>
      <c r="DV114" s="4">
        <v>60.128999999999998</v>
      </c>
      <c r="DW114" s="62">
        <v>0</v>
      </c>
      <c r="DX114" s="4">
        <v>0</v>
      </c>
      <c r="DY114" s="4">
        <v>148.161</v>
      </c>
      <c r="DZ114" s="4">
        <v>0</v>
      </c>
      <c r="EA114" s="4">
        <v>0</v>
      </c>
      <c r="EB114" s="4">
        <v>0</v>
      </c>
      <c r="EC114" s="4">
        <v>1.278</v>
      </c>
      <c r="ED114" s="4">
        <v>0</v>
      </c>
      <c r="EE114" s="4">
        <v>87.138000000000005</v>
      </c>
      <c r="EF114" s="4">
        <v>0</v>
      </c>
      <c r="EG114" s="4">
        <v>47.93</v>
      </c>
      <c r="EH114" s="4">
        <v>0</v>
      </c>
      <c r="EI114" s="62">
        <v>25.33</v>
      </c>
      <c r="EJ114" s="4">
        <v>0</v>
      </c>
      <c r="EK114" s="4">
        <v>0</v>
      </c>
      <c r="EL114" s="4">
        <v>0</v>
      </c>
      <c r="EM114" s="4">
        <v>0</v>
      </c>
      <c r="EN114" s="4">
        <v>0</v>
      </c>
      <c r="EO114" s="4">
        <v>0</v>
      </c>
      <c r="EP114" s="4">
        <v>0</v>
      </c>
      <c r="EQ114" s="4"/>
      <c r="ER114" s="4"/>
      <c r="ES114" s="4">
        <v>38.904000000000003</v>
      </c>
      <c r="ET114" s="4"/>
      <c r="EU114" s="4">
        <v>2.9009999999999998</v>
      </c>
      <c r="EV114" s="4">
        <v>0</v>
      </c>
    </row>
    <row r="115" spans="1:152">
      <c r="A115" s="10" t="s">
        <v>155</v>
      </c>
      <c r="B115" s="12">
        <v>11222.762999999999</v>
      </c>
      <c r="C115" s="12">
        <v>18916.48</v>
      </c>
      <c r="D115" s="4"/>
      <c r="E115" s="4">
        <v>2814.7170000000001</v>
      </c>
      <c r="F115" s="4">
        <v>8453.857</v>
      </c>
      <c r="G115" s="4">
        <v>542.923</v>
      </c>
      <c r="H115" s="4">
        <v>567.82799999999997</v>
      </c>
      <c r="I115" s="4">
        <v>510.786</v>
      </c>
      <c r="J115" s="4">
        <v>635.33000000000004</v>
      </c>
      <c r="K115" s="4">
        <v>340.68200000000002</v>
      </c>
      <c r="L115" s="4">
        <v>797.84199999999998</v>
      </c>
      <c r="M115" s="4">
        <v>126.876</v>
      </c>
      <c r="N115" s="4">
        <v>218.542</v>
      </c>
      <c r="O115" s="62">
        <v>565.12800000000004</v>
      </c>
      <c r="P115" s="4">
        <v>567.25800000000004</v>
      </c>
      <c r="Q115" s="4">
        <v>606.73500000000001</v>
      </c>
      <c r="R115" s="4">
        <v>677.05600000000004</v>
      </c>
      <c r="S115" s="4">
        <v>409.73500000000001</v>
      </c>
      <c r="T115" s="4">
        <v>438.21</v>
      </c>
      <c r="U115" s="4">
        <v>76.13</v>
      </c>
      <c r="V115" s="4">
        <v>81.144999999999996</v>
      </c>
      <c r="W115" s="4">
        <v>151.428</v>
      </c>
      <c r="X115" s="4">
        <v>341.74</v>
      </c>
      <c r="Y115" s="62">
        <v>78.965999999999994</v>
      </c>
      <c r="Z115" s="4">
        <v>113.102</v>
      </c>
      <c r="AA115" s="4">
        <v>2296.1390000000001</v>
      </c>
      <c r="AB115" s="4">
        <v>2340.5160000000001</v>
      </c>
      <c r="AC115" s="4">
        <v>357.47899999999998</v>
      </c>
      <c r="AD115" s="4">
        <v>400.57</v>
      </c>
      <c r="AE115" s="4">
        <v>225.01599999999999</v>
      </c>
      <c r="AF115" s="4">
        <v>257.95299999999997</v>
      </c>
      <c r="AG115" s="4">
        <v>9.6229999999999993</v>
      </c>
      <c r="AH115" s="4">
        <v>9.8569999999999993</v>
      </c>
      <c r="AI115" s="62">
        <v>58.061999999999998</v>
      </c>
      <c r="AJ115" s="4">
        <v>84.114999999999995</v>
      </c>
      <c r="AK115" s="4">
        <v>147.41</v>
      </c>
      <c r="AL115" s="4">
        <v>185.08099999999999</v>
      </c>
      <c r="AM115" s="4">
        <v>198.976</v>
      </c>
      <c r="AN115" s="4">
        <v>584.95399999999995</v>
      </c>
      <c r="AO115" s="4">
        <v>97.552000000000007</v>
      </c>
      <c r="AP115" s="4">
        <v>97.552000000000007</v>
      </c>
      <c r="AQ115" s="4">
        <v>97.519000000000005</v>
      </c>
      <c r="AR115" s="4">
        <v>110.896</v>
      </c>
      <c r="AS115" s="4">
        <v>46.866</v>
      </c>
      <c r="AT115" s="4">
        <v>66.968000000000004</v>
      </c>
      <c r="AU115" s="62">
        <v>14.779</v>
      </c>
      <c r="AV115" s="4">
        <v>19.55</v>
      </c>
      <c r="AW115" s="4">
        <v>17.39</v>
      </c>
      <c r="AX115" s="4">
        <v>18.759</v>
      </c>
      <c r="AY115" s="4">
        <v>103.01900000000001</v>
      </c>
      <c r="AZ115" s="4">
        <v>108.01900000000001</v>
      </c>
      <c r="BA115" s="4">
        <v>31.295000000000002</v>
      </c>
      <c r="BB115" s="4">
        <v>48.945</v>
      </c>
      <c r="BC115" s="4">
        <v>12.9</v>
      </c>
      <c r="BD115" s="4">
        <v>13.032999999999999</v>
      </c>
      <c r="BE115" s="62">
        <v>86.094999999999999</v>
      </c>
      <c r="BF115" s="4">
        <v>141.511</v>
      </c>
      <c r="BG115" s="4">
        <v>41.064999999999998</v>
      </c>
      <c r="BH115" s="4">
        <v>41.064999999999998</v>
      </c>
      <c r="BI115" s="4">
        <v>42.768000000000001</v>
      </c>
      <c r="BJ115" s="4">
        <v>42.777000000000001</v>
      </c>
      <c r="BK115" s="4">
        <v>116.794</v>
      </c>
      <c r="BL115" s="4">
        <v>225.02099999999999</v>
      </c>
      <c r="BM115" s="4">
        <v>64.105999999999995</v>
      </c>
      <c r="BN115" s="4">
        <v>76.125</v>
      </c>
      <c r="BO115" s="4">
        <v>25</v>
      </c>
      <c r="BP115" s="4">
        <v>53.5</v>
      </c>
      <c r="BQ115" s="62">
        <v>76.427000000000007</v>
      </c>
      <c r="BR115" s="4">
        <v>110.872</v>
      </c>
      <c r="BS115" s="4">
        <v>17.239999999999998</v>
      </c>
      <c r="BT115" s="4">
        <v>17.239999999999998</v>
      </c>
      <c r="BU115" s="4">
        <v>14.103999999999999</v>
      </c>
      <c r="BV115" s="4">
        <v>14.397</v>
      </c>
      <c r="BW115" s="4">
        <v>5.7640000000000002</v>
      </c>
      <c r="BX115" s="4">
        <v>5.7640000000000002</v>
      </c>
      <c r="BY115" s="4">
        <v>10.829000000000001</v>
      </c>
      <c r="BZ115" s="4">
        <v>10.829000000000001</v>
      </c>
      <c r="CA115" s="4">
        <v>34.978999999999999</v>
      </c>
      <c r="CB115" s="4">
        <v>36.036000000000001</v>
      </c>
      <c r="CC115" s="62">
        <v>148.934</v>
      </c>
      <c r="CD115" s="4">
        <v>173.952</v>
      </c>
      <c r="CE115" s="4">
        <v>52.393999999999998</v>
      </c>
      <c r="CF115" s="4">
        <v>60.098999999999997</v>
      </c>
      <c r="CG115" s="4">
        <v>27.228999999999999</v>
      </c>
      <c r="CH115" s="4">
        <v>27.228999999999999</v>
      </c>
      <c r="CI115" s="4">
        <v>31.163</v>
      </c>
      <c r="CJ115" s="4">
        <v>31.163</v>
      </c>
      <c r="CK115" s="4">
        <v>40.273000000000003</v>
      </c>
      <c r="CL115" s="4">
        <v>58.082000000000001</v>
      </c>
      <c r="CM115" s="62">
        <v>14.103999999999999</v>
      </c>
      <c r="CN115" s="4">
        <v>14.103999999999999</v>
      </c>
      <c r="CO115" s="4">
        <v>24.469000000000001</v>
      </c>
      <c r="CP115" s="4">
        <v>28.68</v>
      </c>
      <c r="CQ115" s="4">
        <v>0</v>
      </c>
      <c r="CR115" s="4">
        <v>0</v>
      </c>
      <c r="CS115" s="4">
        <v>74.855999999999995</v>
      </c>
      <c r="CT115" s="4">
        <v>76.694999999999993</v>
      </c>
      <c r="CU115" s="4">
        <v>39.292000000000002</v>
      </c>
      <c r="CV115" s="4">
        <v>40</v>
      </c>
      <c r="CW115" s="4">
        <v>7.5549999999999997</v>
      </c>
      <c r="CX115" s="4">
        <v>7.8280000000000003</v>
      </c>
      <c r="CY115" s="62">
        <v>30.25</v>
      </c>
      <c r="CZ115" s="4">
        <v>30.25</v>
      </c>
      <c r="DA115" s="4">
        <v>27.297000000000001</v>
      </c>
      <c r="DB115" s="4">
        <v>27.297000000000001</v>
      </c>
      <c r="DC115" s="4">
        <v>4.9690000000000003</v>
      </c>
      <c r="DD115" s="4">
        <v>8.6180000000000003</v>
      </c>
      <c r="DE115" s="4">
        <v>15.888999999999999</v>
      </c>
      <c r="DF115" s="4">
        <v>20.648</v>
      </c>
      <c r="DG115" s="4">
        <v>14.957000000000001</v>
      </c>
      <c r="DH115" s="4">
        <v>14.957000000000001</v>
      </c>
      <c r="DI115" s="4">
        <v>4.4630000000000001</v>
      </c>
      <c r="DJ115" s="4">
        <v>8.2970000000000006</v>
      </c>
      <c r="DK115" s="62">
        <v>11.962</v>
      </c>
      <c r="DL115" s="4">
        <v>68.13</v>
      </c>
      <c r="DM115" s="4">
        <v>21.943999999999999</v>
      </c>
      <c r="DN115" s="4">
        <v>21.943999999999999</v>
      </c>
      <c r="DO115" s="4">
        <v>6</v>
      </c>
      <c r="DP115" s="4">
        <v>6</v>
      </c>
      <c r="DQ115" s="4">
        <v>11.379</v>
      </c>
      <c r="DR115" s="4">
        <v>12.849</v>
      </c>
      <c r="DS115" s="4">
        <v>9.7840000000000007</v>
      </c>
      <c r="DT115" s="4">
        <v>14.441000000000001</v>
      </c>
      <c r="DU115" s="4">
        <v>4</v>
      </c>
      <c r="DV115" s="4">
        <v>4</v>
      </c>
      <c r="DW115" s="62">
        <v>2</v>
      </c>
      <c r="DX115" s="4">
        <v>2</v>
      </c>
      <c r="DY115" s="4">
        <v>23.71</v>
      </c>
      <c r="DZ115" s="4">
        <v>23.725000000000001</v>
      </c>
      <c r="EA115" s="4">
        <v>7.0049999999999999</v>
      </c>
      <c r="EB115" s="4">
        <v>8.6720000000000006</v>
      </c>
      <c r="EC115" s="4">
        <v>29.3</v>
      </c>
      <c r="ED115" s="4">
        <v>29.3</v>
      </c>
      <c r="EE115" s="4">
        <v>6.1790000000000003</v>
      </c>
      <c r="EF115" s="4">
        <v>19.587</v>
      </c>
      <c r="EG115" s="4">
        <v>7.2320000000000002</v>
      </c>
      <c r="EH115" s="4">
        <v>9.2919999999999998</v>
      </c>
      <c r="EI115" s="62">
        <v>10.675000000000001</v>
      </c>
      <c r="EJ115" s="4">
        <v>14.366</v>
      </c>
      <c r="EK115" s="4">
        <v>3.9049999999999998</v>
      </c>
      <c r="EL115" s="4">
        <v>4.1680000000000001</v>
      </c>
      <c r="EM115" s="4">
        <v>21.5</v>
      </c>
      <c r="EN115" s="4">
        <v>21.5</v>
      </c>
      <c r="EO115" s="4">
        <v>0</v>
      </c>
      <c r="EP115" s="4">
        <v>0</v>
      </c>
      <c r="EQ115" s="4"/>
      <c r="ER115" s="4"/>
      <c r="ES115" s="4">
        <v>1.393</v>
      </c>
      <c r="ET115" s="4">
        <v>1.393</v>
      </c>
      <c r="EU115" s="4">
        <v>13.398999999999999</v>
      </c>
      <c r="EV115" s="4">
        <v>13.398999999999999</v>
      </c>
    </row>
    <row r="116" spans="1:152">
      <c r="A116" s="10" t="s">
        <v>156</v>
      </c>
      <c r="B116" s="12">
        <v>1054.7529999999999</v>
      </c>
      <c r="C116" s="12">
        <v>1250.5909999999997</v>
      </c>
      <c r="D116" s="4"/>
      <c r="E116" s="4">
        <v>578.45899999999995</v>
      </c>
      <c r="F116" s="4">
        <v>735.45799999999997</v>
      </c>
      <c r="G116" s="4">
        <v>164.952</v>
      </c>
      <c r="H116" s="4">
        <v>164.952</v>
      </c>
      <c r="I116" s="4">
        <v>9.0779999999999994</v>
      </c>
      <c r="J116" s="4">
        <v>9.0890000000000004</v>
      </c>
      <c r="K116" s="4">
        <v>0</v>
      </c>
      <c r="L116" s="4">
        <v>2.1949999999999998</v>
      </c>
      <c r="M116" s="4">
        <v>0.41599999999999998</v>
      </c>
      <c r="N116" s="4">
        <v>0.41599999999999998</v>
      </c>
      <c r="O116" s="62">
        <v>0</v>
      </c>
      <c r="P116" s="4">
        <v>16.655999999999999</v>
      </c>
      <c r="Q116" s="4">
        <v>28.79</v>
      </c>
      <c r="R116" s="4">
        <v>41.737000000000002</v>
      </c>
      <c r="S116" s="4">
        <v>10.69</v>
      </c>
      <c r="T116" s="4">
        <v>10.69</v>
      </c>
      <c r="U116" s="4">
        <v>100.387</v>
      </c>
      <c r="V116" s="4">
        <v>100.387</v>
      </c>
      <c r="W116" s="4">
        <v>14.436</v>
      </c>
      <c r="X116" s="4">
        <v>14.436</v>
      </c>
      <c r="Y116" s="62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12.917</v>
      </c>
      <c r="AF116" s="4">
        <v>24.172000000000001</v>
      </c>
      <c r="AG116" s="4">
        <v>3.5059999999999998</v>
      </c>
      <c r="AH116" s="4">
        <v>3.5059999999999998</v>
      </c>
      <c r="AI116" s="62">
        <v>10.366</v>
      </c>
      <c r="AJ116" s="4">
        <v>23.776</v>
      </c>
      <c r="AK116" s="4">
        <v>8.0399999999999991</v>
      </c>
      <c r="AL116" s="4">
        <v>8.0399999999999991</v>
      </c>
      <c r="AM116" s="4">
        <v>0</v>
      </c>
      <c r="AN116" s="4">
        <v>1.595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62">
        <v>0.99</v>
      </c>
      <c r="AV116" s="4">
        <v>0.99</v>
      </c>
      <c r="AW116" s="4">
        <v>8.4749999999999996</v>
      </c>
      <c r="AX116" s="4">
        <v>8.4749999999999996</v>
      </c>
      <c r="AY116" s="4">
        <v>0</v>
      </c>
      <c r="AZ116" s="4">
        <v>0</v>
      </c>
      <c r="BA116" s="4">
        <v>1.7999999999999999E-2</v>
      </c>
      <c r="BB116" s="4">
        <v>1.7999999999999999E-2</v>
      </c>
      <c r="BC116" s="4">
        <v>70</v>
      </c>
      <c r="BD116" s="4">
        <v>70</v>
      </c>
      <c r="BE116" s="62">
        <v>1.1830000000000001</v>
      </c>
      <c r="BF116" s="4">
        <v>1.1830000000000001</v>
      </c>
      <c r="BG116" s="4">
        <v>0</v>
      </c>
      <c r="BH116" s="4">
        <v>0</v>
      </c>
      <c r="BI116" s="4">
        <v>0</v>
      </c>
      <c r="BJ116" s="4">
        <v>0</v>
      </c>
      <c r="BK116" s="4">
        <v>2.1659999999999999</v>
      </c>
      <c r="BL116" s="4">
        <v>2.1659999999999999</v>
      </c>
      <c r="BM116" s="4">
        <v>0</v>
      </c>
      <c r="BN116" s="4">
        <v>0</v>
      </c>
      <c r="BO116" s="4">
        <v>0</v>
      </c>
      <c r="BP116" s="4">
        <v>0</v>
      </c>
      <c r="BQ116" s="62">
        <v>0</v>
      </c>
      <c r="BR116" s="4">
        <v>0</v>
      </c>
      <c r="BS116" s="4">
        <v>0</v>
      </c>
      <c r="BT116" s="4">
        <v>0</v>
      </c>
      <c r="BU116" s="4">
        <v>0</v>
      </c>
      <c r="BV116" s="4">
        <v>0</v>
      </c>
      <c r="BW116" s="4">
        <v>19.23</v>
      </c>
      <c r="BX116" s="4">
        <v>0</v>
      </c>
      <c r="BY116" s="4">
        <v>0</v>
      </c>
      <c r="BZ116" s="4">
        <v>0</v>
      </c>
      <c r="CA116" s="4">
        <v>0</v>
      </c>
      <c r="CB116" s="4">
        <v>0</v>
      </c>
      <c r="CC116" s="62">
        <v>0</v>
      </c>
      <c r="CD116" s="4">
        <v>0</v>
      </c>
      <c r="CE116" s="4">
        <v>0</v>
      </c>
      <c r="CF116" s="4">
        <v>0</v>
      </c>
      <c r="CG116" s="4">
        <v>0</v>
      </c>
      <c r="CH116" s="4">
        <v>0</v>
      </c>
      <c r="CI116" s="4">
        <v>0</v>
      </c>
      <c r="CJ116" s="4">
        <v>0</v>
      </c>
      <c r="CK116" s="4">
        <v>0</v>
      </c>
      <c r="CL116" s="4">
        <v>0</v>
      </c>
      <c r="CM116" s="62">
        <v>2.2109999999999999</v>
      </c>
      <c r="CN116" s="4">
        <v>2.2109999999999999</v>
      </c>
      <c r="CO116" s="4">
        <v>0</v>
      </c>
      <c r="CP116" s="4">
        <v>0</v>
      </c>
      <c r="CQ116" s="4">
        <v>0</v>
      </c>
      <c r="CR116" s="4">
        <v>0</v>
      </c>
      <c r="CS116" s="4">
        <v>0</v>
      </c>
      <c r="CT116" s="4">
        <v>0</v>
      </c>
      <c r="CU116" s="4">
        <v>0</v>
      </c>
      <c r="CV116" s="4">
        <v>0</v>
      </c>
      <c r="CW116" s="4">
        <v>0</v>
      </c>
      <c r="CX116" s="4">
        <v>0</v>
      </c>
      <c r="CY116" s="62">
        <v>0.33100000000000002</v>
      </c>
      <c r="CZ116" s="4">
        <v>0.33100000000000002</v>
      </c>
      <c r="DA116" s="4">
        <v>0</v>
      </c>
      <c r="DB116" s="4">
        <v>0</v>
      </c>
      <c r="DC116" s="4">
        <v>0</v>
      </c>
      <c r="DD116" s="4">
        <v>0</v>
      </c>
      <c r="DE116" s="4">
        <v>0</v>
      </c>
      <c r="DF116" s="4">
        <v>0</v>
      </c>
      <c r="DG116" s="4">
        <v>0</v>
      </c>
      <c r="DH116" s="4">
        <v>0</v>
      </c>
      <c r="DI116" s="4">
        <v>0</v>
      </c>
      <c r="DJ116" s="4">
        <v>0</v>
      </c>
      <c r="DK116" s="62">
        <v>0</v>
      </c>
      <c r="DL116" s="4">
        <v>0</v>
      </c>
      <c r="DM116" s="4">
        <v>4.1420000000000003</v>
      </c>
      <c r="DN116" s="4">
        <v>4.1420000000000003</v>
      </c>
      <c r="DO116" s="4">
        <v>0</v>
      </c>
      <c r="DP116" s="4">
        <v>0</v>
      </c>
      <c r="DQ116" s="4">
        <v>2.1</v>
      </c>
      <c r="DR116" s="4">
        <v>2.1</v>
      </c>
      <c r="DS116" s="4">
        <v>0</v>
      </c>
      <c r="DT116" s="4">
        <v>0</v>
      </c>
      <c r="DU116" s="4">
        <v>0</v>
      </c>
      <c r="DV116" s="4">
        <v>0</v>
      </c>
      <c r="DW116" s="62">
        <v>0</v>
      </c>
      <c r="DX116" s="4">
        <v>0</v>
      </c>
      <c r="DY116" s="4">
        <v>0</v>
      </c>
      <c r="DZ116" s="4">
        <v>0</v>
      </c>
      <c r="EA116" s="4">
        <v>0</v>
      </c>
      <c r="EB116" s="4">
        <v>0</v>
      </c>
      <c r="EC116" s="4">
        <v>0</v>
      </c>
      <c r="ED116" s="4">
        <v>0</v>
      </c>
      <c r="EE116" s="4">
        <v>1.37</v>
      </c>
      <c r="EF116" s="4">
        <v>1.37</v>
      </c>
      <c r="EG116" s="4">
        <v>0</v>
      </c>
      <c r="EH116" s="4">
        <v>0</v>
      </c>
      <c r="EI116" s="62">
        <v>0</v>
      </c>
      <c r="EJ116" s="4">
        <v>0</v>
      </c>
      <c r="EK116" s="4">
        <v>0</v>
      </c>
      <c r="EL116" s="4">
        <v>0</v>
      </c>
      <c r="EM116" s="4">
        <v>0</v>
      </c>
      <c r="EN116" s="4">
        <v>0</v>
      </c>
      <c r="EO116" s="4">
        <v>0.5</v>
      </c>
      <c r="EP116" s="4">
        <v>0.5</v>
      </c>
      <c r="EQ116" s="4"/>
      <c r="ER116" s="4"/>
      <c r="ES116" s="4"/>
      <c r="ET116" s="4"/>
      <c r="EU116" s="4">
        <v>0</v>
      </c>
      <c r="EV116" s="4">
        <v>0</v>
      </c>
    </row>
    <row r="117" spans="1:152">
      <c r="A117" s="10" t="s">
        <v>157</v>
      </c>
      <c r="B117" s="12">
        <v>2203.5500000000002</v>
      </c>
      <c r="C117" s="12">
        <v>59.677</v>
      </c>
      <c r="D117" s="4"/>
      <c r="E117" s="4">
        <v>1352.4939999999999</v>
      </c>
      <c r="F117" s="4">
        <v>57.677</v>
      </c>
      <c r="G117" s="4">
        <v>0</v>
      </c>
      <c r="H117" s="4">
        <v>0</v>
      </c>
      <c r="I117" s="4">
        <v>0</v>
      </c>
      <c r="J117" s="4">
        <v>0</v>
      </c>
      <c r="K117" s="4">
        <v>3.6219999999999999</v>
      </c>
      <c r="L117" s="4">
        <v>0</v>
      </c>
      <c r="M117" s="4">
        <v>0</v>
      </c>
      <c r="N117" s="4">
        <v>0</v>
      </c>
      <c r="O117" s="62">
        <v>179.166</v>
      </c>
      <c r="P117" s="4">
        <v>0</v>
      </c>
      <c r="Q117" s="4">
        <v>20.928999999999998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13.978</v>
      </c>
      <c r="X117" s="4">
        <v>0</v>
      </c>
      <c r="Y117" s="62">
        <v>46.850999999999999</v>
      </c>
      <c r="Z117" s="4">
        <v>0</v>
      </c>
      <c r="AA117" s="4">
        <v>22.724</v>
      </c>
      <c r="AB117" s="4">
        <v>0</v>
      </c>
      <c r="AC117" s="4">
        <v>0</v>
      </c>
      <c r="AD117" s="4">
        <v>0</v>
      </c>
      <c r="AE117" s="4">
        <v>1.4370000000000001</v>
      </c>
      <c r="AF117" s="4">
        <v>0</v>
      </c>
      <c r="AG117" s="4">
        <v>39.447000000000003</v>
      </c>
      <c r="AH117" s="4">
        <v>0</v>
      </c>
      <c r="AI117" s="62">
        <v>0</v>
      </c>
      <c r="AJ117" s="4">
        <v>0</v>
      </c>
      <c r="AK117" s="4">
        <v>67.266000000000005</v>
      </c>
      <c r="AL117" s="4">
        <v>0</v>
      </c>
      <c r="AM117" s="4">
        <v>2.3879999999999999</v>
      </c>
      <c r="AN117" s="4">
        <v>0</v>
      </c>
      <c r="AO117" s="4">
        <v>0</v>
      </c>
      <c r="AP117" s="4">
        <v>0</v>
      </c>
      <c r="AQ117" s="4">
        <v>6.5469999999999997</v>
      </c>
      <c r="AR117" s="4">
        <v>0</v>
      </c>
      <c r="AS117" s="4">
        <v>20.103000000000002</v>
      </c>
      <c r="AT117" s="4">
        <v>0</v>
      </c>
      <c r="AU117" s="62">
        <v>2.4129999999999998</v>
      </c>
      <c r="AV117" s="4">
        <v>0</v>
      </c>
      <c r="AW117" s="4">
        <v>9.7029999999999994</v>
      </c>
      <c r="AX117" s="4">
        <v>0</v>
      </c>
      <c r="AY117" s="4">
        <v>11.114000000000001</v>
      </c>
      <c r="AZ117" s="4">
        <v>0</v>
      </c>
      <c r="BA117" s="4">
        <v>138.245</v>
      </c>
      <c r="BB117" s="4">
        <v>0</v>
      </c>
      <c r="BC117" s="4">
        <v>0</v>
      </c>
      <c r="BD117" s="4">
        <v>0</v>
      </c>
      <c r="BE117" s="62">
        <v>14.952</v>
      </c>
      <c r="BF117" s="4">
        <v>0</v>
      </c>
      <c r="BG117" s="4">
        <v>0</v>
      </c>
      <c r="BH117" s="4">
        <v>0</v>
      </c>
      <c r="BI117" s="4">
        <v>0</v>
      </c>
      <c r="BJ117" s="4">
        <v>0</v>
      </c>
      <c r="BK117" s="4">
        <v>16.076000000000001</v>
      </c>
      <c r="BL117" s="4">
        <v>0</v>
      </c>
      <c r="BM117" s="4">
        <v>14.407999999999999</v>
      </c>
      <c r="BN117" s="4">
        <v>0</v>
      </c>
      <c r="BO117" s="4">
        <v>0</v>
      </c>
      <c r="BP117" s="4">
        <v>0</v>
      </c>
      <c r="BQ117" s="62">
        <v>24.547000000000001</v>
      </c>
      <c r="BR117" s="4">
        <v>0</v>
      </c>
      <c r="BS117" s="4">
        <v>2.4159999999999999</v>
      </c>
      <c r="BT117" s="4">
        <v>0</v>
      </c>
      <c r="BU117" s="4">
        <v>0.91600000000000004</v>
      </c>
      <c r="BV117" s="4">
        <v>0</v>
      </c>
      <c r="BW117" s="4">
        <v>0</v>
      </c>
      <c r="BX117" s="4">
        <v>0</v>
      </c>
      <c r="BY117" s="4">
        <v>0</v>
      </c>
      <c r="BZ117" s="4">
        <v>0</v>
      </c>
      <c r="CA117" s="4">
        <v>14.736000000000001</v>
      </c>
      <c r="CB117" s="4">
        <v>0</v>
      </c>
      <c r="CC117" s="62">
        <v>64.123999999999995</v>
      </c>
      <c r="CD117" s="4">
        <v>0</v>
      </c>
      <c r="CE117" s="4">
        <v>9.7469999999999999</v>
      </c>
      <c r="CF117" s="4">
        <v>0</v>
      </c>
      <c r="CG117" s="4">
        <v>4.9690000000000003</v>
      </c>
      <c r="CH117" s="4">
        <v>0</v>
      </c>
      <c r="CI117" s="4">
        <v>9.9139999999999997</v>
      </c>
      <c r="CJ117" s="4">
        <v>0</v>
      </c>
      <c r="CK117" s="4">
        <v>3.6059999999999999</v>
      </c>
      <c r="CL117" s="4">
        <v>0</v>
      </c>
      <c r="CM117" s="62">
        <v>0</v>
      </c>
      <c r="CN117" s="4">
        <v>0</v>
      </c>
      <c r="CO117" s="4">
        <v>5.46</v>
      </c>
      <c r="CP117" s="4">
        <v>0</v>
      </c>
      <c r="CQ117" s="4">
        <v>2</v>
      </c>
      <c r="CR117" s="4">
        <v>2</v>
      </c>
      <c r="CS117" s="4">
        <v>23.832000000000001</v>
      </c>
      <c r="CT117" s="4">
        <v>0</v>
      </c>
      <c r="CU117" s="4">
        <v>0</v>
      </c>
      <c r="CV117" s="4">
        <v>0</v>
      </c>
      <c r="CW117" s="4">
        <v>5.37</v>
      </c>
      <c r="CX117" s="4">
        <v>0</v>
      </c>
      <c r="CY117" s="62">
        <v>3.5870000000000002</v>
      </c>
      <c r="CZ117" s="4">
        <v>0</v>
      </c>
      <c r="DA117" s="4">
        <v>0</v>
      </c>
      <c r="DB117" s="4">
        <v>0</v>
      </c>
      <c r="DC117" s="4">
        <v>14.667999999999999</v>
      </c>
      <c r="DD117" s="4">
        <v>0</v>
      </c>
      <c r="DE117" s="4">
        <v>0</v>
      </c>
      <c r="DF117" s="4">
        <v>0</v>
      </c>
      <c r="DG117" s="4">
        <v>2.4380000000000002</v>
      </c>
      <c r="DH117" s="4">
        <v>0</v>
      </c>
      <c r="DI117" s="4">
        <v>5.4029999999999996</v>
      </c>
      <c r="DJ117" s="4">
        <v>0</v>
      </c>
      <c r="DK117" s="62">
        <v>0</v>
      </c>
      <c r="DL117" s="4">
        <v>0</v>
      </c>
      <c r="DM117" s="4">
        <v>4.43</v>
      </c>
      <c r="DN117" s="4">
        <v>0</v>
      </c>
      <c r="DO117" s="4">
        <v>0</v>
      </c>
      <c r="DP117" s="4">
        <v>0</v>
      </c>
      <c r="DQ117" s="4">
        <v>1.0349999999999999</v>
      </c>
      <c r="DR117" s="4">
        <v>0</v>
      </c>
      <c r="DS117" s="4">
        <v>9.9749999999999996</v>
      </c>
      <c r="DT117" s="4">
        <v>0</v>
      </c>
      <c r="DU117" s="4">
        <v>0</v>
      </c>
      <c r="DV117" s="4">
        <v>0</v>
      </c>
      <c r="DW117" s="62">
        <v>0</v>
      </c>
      <c r="DX117" s="4">
        <v>0</v>
      </c>
      <c r="DY117" s="4">
        <v>0</v>
      </c>
      <c r="DZ117" s="4">
        <v>0</v>
      </c>
      <c r="EA117" s="4">
        <v>0</v>
      </c>
      <c r="EB117" s="4">
        <v>0</v>
      </c>
      <c r="EC117" s="4">
        <v>0</v>
      </c>
      <c r="ED117" s="4">
        <v>0</v>
      </c>
      <c r="EE117" s="4">
        <v>0</v>
      </c>
      <c r="EF117" s="4">
        <v>0</v>
      </c>
      <c r="EG117" s="4">
        <v>3.9969999999999999</v>
      </c>
      <c r="EH117" s="4">
        <v>0</v>
      </c>
      <c r="EI117" s="62">
        <v>0</v>
      </c>
      <c r="EJ117" s="4">
        <v>0</v>
      </c>
      <c r="EK117" s="4">
        <v>0</v>
      </c>
      <c r="EL117" s="4">
        <v>0</v>
      </c>
      <c r="EM117" s="4">
        <v>0</v>
      </c>
      <c r="EN117" s="4">
        <v>0</v>
      </c>
      <c r="EO117" s="4">
        <v>0</v>
      </c>
      <c r="EP117" s="4">
        <v>0</v>
      </c>
      <c r="EQ117" s="4"/>
      <c r="ER117" s="4"/>
      <c r="ES117" s="4"/>
      <c r="ET117" s="4"/>
      <c r="EU117" s="4">
        <v>2.5169999999999999</v>
      </c>
      <c r="EV117" s="4">
        <v>0</v>
      </c>
    </row>
    <row r="118" spans="1:152">
      <c r="A118" s="10" t="s">
        <v>158</v>
      </c>
      <c r="B118" s="12">
        <v>0</v>
      </c>
      <c r="C118" s="12">
        <v>0</v>
      </c>
      <c r="D118" s="4"/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62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62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62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62">
        <v>0</v>
      </c>
      <c r="AV118" s="4">
        <v>0</v>
      </c>
      <c r="AW118" s="4">
        <v>0</v>
      </c>
      <c r="AX118" s="4">
        <v>0</v>
      </c>
      <c r="AY118" s="4">
        <v>0</v>
      </c>
      <c r="AZ118" s="4">
        <v>0</v>
      </c>
      <c r="BA118" s="4">
        <v>0</v>
      </c>
      <c r="BB118" s="4">
        <v>0</v>
      </c>
      <c r="BC118" s="4">
        <v>0</v>
      </c>
      <c r="BD118" s="4">
        <v>0</v>
      </c>
      <c r="BE118" s="62">
        <v>0</v>
      </c>
      <c r="BF118" s="4">
        <v>0</v>
      </c>
      <c r="BG118" s="4">
        <v>0</v>
      </c>
      <c r="BH118" s="4">
        <v>0</v>
      </c>
      <c r="BI118" s="4">
        <v>0</v>
      </c>
      <c r="BJ118" s="4">
        <v>0</v>
      </c>
      <c r="BK118" s="4">
        <v>0</v>
      </c>
      <c r="BL118" s="4">
        <v>0</v>
      </c>
      <c r="BM118" s="4">
        <v>0</v>
      </c>
      <c r="BN118" s="4">
        <v>0</v>
      </c>
      <c r="BO118" s="4">
        <v>0</v>
      </c>
      <c r="BP118" s="4">
        <v>0</v>
      </c>
      <c r="BQ118" s="62">
        <v>0</v>
      </c>
      <c r="BR118" s="4">
        <v>0</v>
      </c>
      <c r="BS118" s="4">
        <v>0</v>
      </c>
      <c r="BT118" s="4">
        <v>0</v>
      </c>
      <c r="BU118" s="4">
        <v>0</v>
      </c>
      <c r="BV118" s="4">
        <v>0</v>
      </c>
      <c r="BW118" s="4">
        <v>0</v>
      </c>
      <c r="BX118" s="4">
        <v>0</v>
      </c>
      <c r="BY118" s="4">
        <v>0</v>
      </c>
      <c r="BZ118" s="4">
        <v>0</v>
      </c>
      <c r="CA118" s="4">
        <v>0</v>
      </c>
      <c r="CB118" s="4">
        <v>0</v>
      </c>
      <c r="CC118" s="62">
        <v>0</v>
      </c>
      <c r="CD118" s="4">
        <v>0</v>
      </c>
      <c r="CE118" s="4">
        <v>0</v>
      </c>
      <c r="CF118" s="4">
        <v>0</v>
      </c>
      <c r="CG118" s="4">
        <v>0</v>
      </c>
      <c r="CH118" s="4">
        <v>0</v>
      </c>
      <c r="CI118" s="4">
        <v>0</v>
      </c>
      <c r="CJ118" s="4">
        <v>0</v>
      </c>
      <c r="CK118" s="4">
        <v>0</v>
      </c>
      <c r="CL118" s="4">
        <v>0</v>
      </c>
      <c r="CM118" s="62">
        <v>0</v>
      </c>
      <c r="CN118" s="4">
        <v>0</v>
      </c>
      <c r="CO118" s="4">
        <v>0</v>
      </c>
      <c r="CP118" s="4">
        <v>0</v>
      </c>
      <c r="CQ118" s="4">
        <v>0</v>
      </c>
      <c r="CR118" s="4">
        <v>0</v>
      </c>
      <c r="CS118" s="4">
        <v>0</v>
      </c>
      <c r="CT118" s="4">
        <v>0</v>
      </c>
      <c r="CU118" s="4">
        <v>0</v>
      </c>
      <c r="CV118" s="4">
        <v>0</v>
      </c>
      <c r="CW118" s="4">
        <v>0</v>
      </c>
      <c r="CX118" s="4">
        <v>0</v>
      </c>
      <c r="CY118" s="62">
        <v>0</v>
      </c>
      <c r="CZ118" s="4">
        <v>0</v>
      </c>
      <c r="DA118" s="4">
        <v>0</v>
      </c>
      <c r="DB118" s="4">
        <v>0</v>
      </c>
      <c r="DC118" s="4">
        <v>0</v>
      </c>
      <c r="DD118" s="4">
        <v>0</v>
      </c>
      <c r="DE118" s="4">
        <v>0</v>
      </c>
      <c r="DF118" s="4">
        <v>0</v>
      </c>
      <c r="DG118" s="4">
        <v>0</v>
      </c>
      <c r="DH118" s="4">
        <v>0</v>
      </c>
      <c r="DI118" s="4">
        <v>0</v>
      </c>
      <c r="DJ118" s="4">
        <v>0</v>
      </c>
      <c r="DK118" s="62">
        <v>0</v>
      </c>
      <c r="DL118" s="4">
        <v>0</v>
      </c>
      <c r="DM118" s="4">
        <v>0</v>
      </c>
      <c r="DN118" s="4">
        <v>0</v>
      </c>
      <c r="DO118" s="4">
        <v>0</v>
      </c>
      <c r="DP118" s="4">
        <v>0</v>
      </c>
      <c r="DQ118" s="4">
        <v>0</v>
      </c>
      <c r="DR118" s="4">
        <v>0</v>
      </c>
      <c r="DS118" s="4">
        <v>0</v>
      </c>
      <c r="DT118" s="4">
        <v>0</v>
      </c>
      <c r="DU118" s="4">
        <v>0</v>
      </c>
      <c r="DV118" s="4">
        <v>0</v>
      </c>
      <c r="DW118" s="62">
        <v>0</v>
      </c>
      <c r="DX118" s="4">
        <v>0</v>
      </c>
      <c r="DY118" s="4">
        <v>0</v>
      </c>
      <c r="DZ118" s="4">
        <v>0</v>
      </c>
      <c r="EA118" s="4">
        <v>0</v>
      </c>
      <c r="EB118" s="4">
        <v>0</v>
      </c>
      <c r="EC118" s="4">
        <v>0</v>
      </c>
      <c r="ED118" s="4">
        <v>0</v>
      </c>
      <c r="EE118" s="4">
        <v>0</v>
      </c>
      <c r="EF118" s="4">
        <v>0</v>
      </c>
      <c r="EG118" s="4">
        <v>0</v>
      </c>
      <c r="EH118" s="4">
        <v>0</v>
      </c>
      <c r="EI118" s="62">
        <v>0</v>
      </c>
      <c r="EJ118" s="4">
        <v>0</v>
      </c>
      <c r="EK118" s="4">
        <v>0</v>
      </c>
      <c r="EL118" s="4">
        <v>0</v>
      </c>
      <c r="EM118" s="4">
        <v>0</v>
      </c>
      <c r="EN118" s="4">
        <v>0</v>
      </c>
      <c r="EO118" s="4">
        <v>0</v>
      </c>
      <c r="EP118" s="4">
        <v>0</v>
      </c>
      <c r="EQ118" s="4"/>
      <c r="ER118" s="4"/>
      <c r="ES118" s="4">
        <v>0</v>
      </c>
      <c r="ET118" s="4">
        <v>0</v>
      </c>
      <c r="EU118" s="4">
        <v>0</v>
      </c>
      <c r="EV118" s="4">
        <v>0</v>
      </c>
    </row>
    <row r="119" spans="1:152">
      <c r="A119" s="10" t="s">
        <v>159</v>
      </c>
      <c r="B119" s="12">
        <v>0</v>
      </c>
      <c r="C119" s="12">
        <v>0</v>
      </c>
      <c r="D119" s="4"/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62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62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62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62">
        <v>0</v>
      </c>
      <c r="AV119" s="4">
        <v>0</v>
      </c>
      <c r="AW119" s="4">
        <v>0</v>
      </c>
      <c r="AX119" s="4">
        <v>0</v>
      </c>
      <c r="AY119" s="4">
        <v>0</v>
      </c>
      <c r="AZ119" s="4">
        <v>0</v>
      </c>
      <c r="BA119" s="4">
        <v>0</v>
      </c>
      <c r="BB119" s="4">
        <v>0</v>
      </c>
      <c r="BC119" s="4">
        <v>0</v>
      </c>
      <c r="BD119" s="4">
        <v>0</v>
      </c>
      <c r="BE119" s="62">
        <v>0</v>
      </c>
      <c r="BF119" s="4">
        <v>0</v>
      </c>
      <c r="BG119" s="4">
        <v>0</v>
      </c>
      <c r="BH119" s="4">
        <v>0</v>
      </c>
      <c r="BI119" s="4">
        <v>0</v>
      </c>
      <c r="BJ119" s="4">
        <v>0</v>
      </c>
      <c r="BK119" s="4">
        <v>0</v>
      </c>
      <c r="BL119" s="4">
        <v>0</v>
      </c>
      <c r="BM119" s="4">
        <v>0</v>
      </c>
      <c r="BN119" s="4">
        <v>0</v>
      </c>
      <c r="BO119" s="4">
        <v>0</v>
      </c>
      <c r="BP119" s="4">
        <v>0</v>
      </c>
      <c r="BQ119" s="62">
        <v>0</v>
      </c>
      <c r="BR119" s="4">
        <v>0</v>
      </c>
      <c r="BS119" s="4">
        <v>0</v>
      </c>
      <c r="BT119" s="4">
        <v>0</v>
      </c>
      <c r="BU119" s="4">
        <v>0</v>
      </c>
      <c r="BV119" s="4">
        <v>0</v>
      </c>
      <c r="BW119" s="4">
        <v>0</v>
      </c>
      <c r="BX119" s="4">
        <v>0</v>
      </c>
      <c r="BY119" s="4">
        <v>0</v>
      </c>
      <c r="BZ119" s="4">
        <v>0</v>
      </c>
      <c r="CA119" s="4">
        <v>0</v>
      </c>
      <c r="CB119" s="4">
        <v>0</v>
      </c>
      <c r="CC119" s="62">
        <v>0</v>
      </c>
      <c r="CD119" s="4">
        <v>0</v>
      </c>
      <c r="CE119" s="4">
        <v>0</v>
      </c>
      <c r="CF119" s="4">
        <v>0</v>
      </c>
      <c r="CG119" s="4">
        <v>0</v>
      </c>
      <c r="CH119" s="4">
        <v>0</v>
      </c>
      <c r="CI119" s="4">
        <v>0</v>
      </c>
      <c r="CJ119" s="4">
        <v>0</v>
      </c>
      <c r="CK119" s="4">
        <v>0</v>
      </c>
      <c r="CL119" s="4">
        <v>0</v>
      </c>
      <c r="CM119" s="62">
        <v>0</v>
      </c>
      <c r="CN119" s="4">
        <v>0</v>
      </c>
      <c r="CO119" s="4">
        <v>0</v>
      </c>
      <c r="CP119" s="4">
        <v>0</v>
      </c>
      <c r="CQ119" s="4">
        <v>0</v>
      </c>
      <c r="CR119" s="4">
        <v>0</v>
      </c>
      <c r="CS119" s="4">
        <v>0</v>
      </c>
      <c r="CT119" s="4">
        <v>0</v>
      </c>
      <c r="CU119" s="4">
        <v>0</v>
      </c>
      <c r="CV119" s="4">
        <v>0</v>
      </c>
      <c r="CW119" s="4">
        <v>0</v>
      </c>
      <c r="CX119" s="4">
        <v>0</v>
      </c>
      <c r="CY119" s="62">
        <v>0</v>
      </c>
      <c r="CZ119" s="4">
        <v>0</v>
      </c>
      <c r="DA119" s="4">
        <v>0</v>
      </c>
      <c r="DB119" s="4">
        <v>0</v>
      </c>
      <c r="DC119" s="4">
        <v>0</v>
      </c>
      <c r="DD119" s="4">
        <v>0</v>
      </c>
      <c r="DE119" s="4">
        <v>0</v>
      </c>
      <c r="DF119" s="4">
        <v>0</v>
      </c>
      <c r="DG119" s="4">
        <v>0</v>
      </c>
      <c r="DH119" s="4">
        <v>0</v>
      </c>
      <c r="DI119" s="4">
        <v>0</v>
      </c>
      <c r="DJ119" s="4">
        <v>0</v>
      </c>
      <c r="DK119" s="62">
        <v>0</v>
      </c>
      <c r="DL119" s="4">
        <v>0</v>
      </c>
      <c r="DM119" s="4">
        <v>0</v>
      </c>
      <c r="DN119" s="4">
        <v>0</v>
      </c>
      <c r="DO119" s="4">
        <v>0</v>
      </c>
      <c r="DP119" s="4">
        <v>0</v>
      </c>
      <c r="DQ119" s="4">
        <v>0</v>
      </c>
      <c r="DR119" s="4">
        <v>0</v>
      </c>
      <c r="DS119" s="4">
        <v>0</v>
      </c>
      <c r="DT119" s="4">
        <v>0</v>
      </c>
      <c r="DU119" s="4">
        <v>0</v>
      </c>
      <c r="DV119" s="4">
        <v>0</v>
      </c>
      <c r="DW119" s="62">
        <v>0</v>
      </c>
      <c r="DX119" s="4">
        <v>0</v>
      </c>
      <c r="DY119" s="4">
        <v>0</v>
      </c>
      <c r="DZ119" s="4">
        <v>0</v>
      </c>
      <c r="EA119" s="4">
        <v>0</v>
      </c>
      <c r="EB119" s="4">
        <v>0</v>
      </c>
      <c r="EC119" s="4">
        <v>0</v>
      </c>
      <c r="ED119" s="4">
        <v>0</v>
      </c>
      <c r="EE119" s="4">
        <v>0</v>
      </c>
      <c r="EF119" s="4">
        <v>0</v>
      </c>
      <c r="EG119" s="4">
        <v>0</v>
      </c>
      <c r="EH119" s="4">
        <v>0</v>
      </c>
      <c r="EI119" s="62">
        <v>0</v>
      </c>
      <c r="EJ119" s="4">
        <v>0</v>
      </c>
      <c r="EK119" s="4">
        <v>0</v>
      </c>
      <c r="EL119" s="4">
        <v>0</v>
      </c>
      <c r="EM119" s="4">
        <v>0</v>
      </c>
      <c r="EN119" s="4">
        <v>0</v>
      </c>
      <c r="EO119" s="4">
        <v>0</v>
      </c>
      <c r="EP119" s="4">
        <v>0</v>
      </c>
      <c r="EQ119" s="4"/>
      <c r="ER119" s="4"/>
      <c r="ES119" s="4">
        <v>0</v>
      </c>
      <c r="ET119" s="4">
        <v>0</v>
      </c>
      <c r="EU119" s="4">
        <v>0</v>
      </c>
      <c r="EV119" s="4">
        <v>0</v>
      </c>
    </row>
    <row r="120" spans="1:152">
      <c r="A120" s="10" t="s">
        <v>160</v>
      </c>
      <c r="B120" s="12">
        <v>15081.396000000004</v>
      </c>
      <c r="C120" s="12">
        <v>36331.698999999979</v>
      </c>
      <c r="D120" s="4"/>
      <c r="E120" s="4">
        <v>1952.0619999999999</v>
      </c>
      <c r="F120" s="4">
        <v>18665.706999999999</v>
      </c>
      <c r="G120" s="4">
        <v>94.480999999999995</v>
      </c>
      <c r="H120" s="4">
        <v>109.892</v>
      </c>
      <c r="I120" s="4">
        <v>146.95599999999999</v>
      </c>
      <c r="J120" s="4">
        <v>174.53100000000001</v>
      </c>
      <c r="K120" s="4">
        <v>1197.7360000000001</v>
      </c>
      <c r="L120" s="4">
        <v>1942.9090000000001</v>
      </c>
      <c r="M120" s="4">
        <v>1896.8889999999999</v>
      </c>
      <c r="N120" s="4">
        <v>4698.4030000000002</v>
      </c>
      <c r="O120" s="62">
        <v>293.70499999999998</v>
      </c>
      <c r="P120" s="4">
        <v>293.70600000000002</v>
      </c>
      <c r="Q120" s="4">
        <v>239.309</v>
      </c>
      <c r="R120" s="4">
        <v>241.447</v>
      </c>
      <c r="S120" s="4">
        <v>102.13200000000001</v>
      </c>
      <c r="T120" s="4">
        <v>143.01499999999999</v>
      </c>
      <c r="U120" s="4">
        <v>995.49599999999998</v>
      </c>
      <c r="V120" s="4">
        <v>1114.6890000000001</v>
      </c>
      <c r="W120" s="4">
        <v>238.102</v>
      </c>
      <c r="X120" s="4">
        <v>238.102</v>
      </c>
      <c r="Y120" s="62">
        <v>948.63800000000003</v>
      </c>
      <c r="Z120" s="4">
        <v>979.45500000000004</v>
      </c>
      <c r="AA120" s="4">
        <v>900.27800000000002</v>
      </c>
      <c r="AB120" s="4">
        <v>900.27800000000002</v>
      </c>
      <c r="AC120" s="4">
        <v>169.5</v>
      </c>
      <c r="AD120" s="4">
        <v>217.36699999999999</v>
      </c>
      <c r="AE120" s="4">
        <v>15.145</v>
      </c>
      <c r="AF120" s="4">
        <v>109.015</v>
      </c>
      <c r="AG120" s="4">
        <v>35.871000000000002</v>
      </c>
      <c r="AH120" s="4">
        <v>41.451999999999998</v>
      </c>
      <c r="AI120" s="62">
        <v>16.518000000000001</v>
      </c>
      <c r="AJ120" s="4">
        <v>126.598</v>
      </c>
      <c r="AK120" s="4">
        <v>1124.509</v>
      </c>
      <c r="AL120" s="4">
        <v>1124.509</v>
      </c>
      <c r="AM120" s="4">
        <v>227.97</v>
      </c>
      <c r="AN120" s="4">
        <v>303.98500000000001</v>
      </c>
      <c r="AO120" s="4">
        <v>17.231000000000002</v>
      </c>
      <c r="AP120" s="4">
        <v>17.32</v>
      </c>
      <c r="AQ120" s="4">
        <v>38.731000000000002</v>
      </c>
      <c r="AR120" s="4">
        <v>112.179</v>
      </c>
      <c r="AS120" s="4">
        <v>66.191000000000003</v>
      </c>
      <c r="AT120" s="4">
        <v>66.191000000000003</v>
      </c>
      <c r="AU120" s="62">
        <v>64.852999999999994</v>
      </c>
      <c r="AV120" s="4">
        <v>68.632999999999996</v>
      </c>
      <c r="AW120" s="4">
        <v>147.64500000000001</v>
      </c>
      <c r="AX120" s="4">
        <v>147.64500000000001</v>
      </c>
      <c r="AY120" s="4">
        <v>93.215999999999994</v>
      </c>
      <c r="AZ120" s="4">
        <v>93.215999999999994</v>
      </c>
      <c r="BA120" s="4">
        <v>156.27000000000001</v>
      </c>
      <c r="BB120" s="4">
        <v>156.483</v>
      </c>
      <c r="BC120" s="4">
        <v>50</v>
      </c>
      <c r="BD120" s="4">
        <v>95</v>
      </c>
      <c r="BE120" s="62">
        <v>6.069</v>
      </c>
      <c r="BF120" s="4">
        <v>73.495999999999995</v>
      </c>
      <c r="BG120" s="4">
        <v>433.69799999999998</v>
      </c>
      <c r="BH120" s="4">
        <v>433.69799999999998</v>
      </c>
      <c r="BI120" s="4">
        <v>111.261</v>
      </c>
      <c r="BJ120" s="4">
        <v>111.261</v>
      </c>
      <c r="BK120" s="4">
        <v>14.707000000000001</v>
      </c>
      <c r="BL120" s="4">
        <v>14.708</v>
      </c>
      <c r="BM120" s="4">
        <v>113.18300000000001</v>
      </c>
      <c r="BN120" s="4">
        <v>113.137</v>
      </c>
      <c r="BO120" s="4">
        <v>21.704999999999998</v>
      </c>
      <c r="BP120" s="4">
        <v>37.585000000000001</v>
      </c>
      <c r="BQ120" s="62">
        <v>148.67400000000001</v>
      </c>
      <c r="BR120" s="4">
        <v>181.42599999999999</v>
      </c>
      <c r="BS120" s="4">
        <v>60.005000000000003</v>
      </c>
      <c r="BT120" s="4">
        <v>60.006</v>
      </c>
      <c r="BU120" s="4">
        <v>10.616</v>
      </c>
      <c r="BV120" s="4">
        <v>14.613</v>
      </c>
      <c r="BW120" s="4">
        <v>45.578000000000003</v>
      </c>
      <c r="BX120" s="4">
        <v>45.588000000000001</v>
      </c>
      <c r="BY120" s="4">
        <v>0</v>
      </c>
      <c r="BZ120" s="4">
        <v>20</v>
      </c>
      <c r="CA120" s="4">
        <v>5.4749999999999996</v>
      </c>
      <c r="CB120" s="4">
        <v>5.4749999999999996</v>
      </c>
      <c r="CC120" s="62">
        <v>55.706000000000003</v>
      </c>
      <c r="CD120" s="4">
        <v>134.39400000000001</v>
      </c>
      <c r="CE120" s="4">
        <v>109.997</v>
      </c>
      <c r="CF120" s="4">
        <v>113.345</v>
      </c>
      <c r="CG120" s="4">
        <v>28.917999999999999</v>
      </c>
      <c r="CH120" s="4">
        <v>28.931000000000001</v>
      </c>
      <c r="CI120" s="4">
        <v>86.466999999999999</v>
      </c>
      <c r="CJ120" s="4">
        <v>86.468000000000004</v>
      </c>
      <c r="CK120" s="4">
        <v>144.55099999999999</v>
      </c>
      <c r="CL120" s="4">
        <v>145.13999999999999</v>
      </c>
      <c r="CM120" s="62">
        <v>221.59700000000001</v>
      </c>
      <c r="CN120" s="4">
        <v>221.59700000000001</v>
      </c>
      <c r="CO120" s="4">
        <v>4.1870000000000003</v>
      </c>
      <c r="CP120" s="4">
        <v>11.121</v>
      </c>
      <c r="CQ120" s="4">
        <v>34</v>
      </c>
      <c r="CR120" s="4">
        <v>34</v>
      </c>
      <c r="CS120" s="4">
        <v>36.136000000000003</v>
      </c>
      <c r="CT120" s="4">
        <v>38.095999999999997</v>
      </c>
      <c r="CU120" s="4">
        <v>84.403999999999996</v>
      </c>
      <c r="CV120" s="4">
        <v>84.49</v>
      </c>
      <c r="CW120" s="4">
        <v>518.73500000000001</v>
      </c>
      <c r="CX120" s="4">
        <v>526.54600000000005</v>
      </c>
      <c r="CY120" s="62">
        <v>62.107999999999997</v>
      </c>
      <c r="CZ120" s="4">
        <v>62.107999999999997</v>
      </c>
      <c r="DA120" s="4">
        <v>16.242000000000001</v>
      </c>
      <c r="DB120" s="4">
        <v>17.661999999999999</v>
      </c>
      <c r="DC120" s="4">
        <v>23.170999999999999</v>
      </c>
      <c r="DD120" s="4">
        <v>23.766999999999999</v>
      </c>
      <c r="DE120" s="4">
        <v>66.018000000000001</v>
      </c>
      <c r="DF120" s="4">
        <v>66.018000000000001</v>
      </c>
      <c r="DG120" s="4">
        <v>91.113</v>
      </c>
      <c r="DH120" s="4">
        <v>91.113</v>
      </c>
      <c r="DI120" s="4">
        <v>74.721999999999994</v>
      </c>
      <c r="DJ120" s="4">
        <v>76.375</v>
      </c>
      <c r="DK120" s="62">
        <v>24.725000000000001</v>
      </c>
      <c r="DL120" s="4">
        <v>27.344999999999999</v>
      </c>
      <c r="DM120" s="4">
        <v>36.082000000000001</v>
      </c>
      <c r="DN120" s="4">
        <v>36.082000000000001</v>
      </c>
      <c r="DO120" s="4">
        <v>89.828000000000003</v>
      </c>
      <c r="DP120" s="4">
        <v>90.828999999999994</v>
      </c>
      <c r="DQ120" s="4">
        <v>52.298999999999999</v>
      </c>
      <c r="DR120" s="4">
        <v>58.579000000000001</v>
      </c>
      <c r="DS120" s="4">
        <v>45.823999999999998</v>
      </c>
      <c r="DT120" s="4">
        <v>45.823999999999998</v>
      </c>
      <c r="DU120" s="4">
        <v>56.598999999999997</v>
      </c>
      <c r="DV120" s="4">
        <v>60.966000000000001</v>
      </c>
      <c r="DW120" s="62">
        <v>132.56399999999999</v>
      </c>
      <c r="DX120" s="4">
        <v>132.56399999999999</v>
      </c>
      <c r="DY120" s="4">
        <v>151.899</v>
      </c>
      <c r="DZ120" s="4">
        <v>179.40299999999999</v>
      </c>
      <c r="EA120" s="4">
        <v>53.652000000000001</v>
      </c>
      <c r="EB120" s="4">
        <v>53.652000000000001</v>
      </c>
      <c r="EC120" s="4">
        <v>112.197</v>
      </c>
      <c r="ED120" s="4">
        <v>112.197</v>
      </c>
      <c r="EE120" s="4">
        <v>67.319000000000003</v>
      </c>
      <c r="EF120" s="4">
        <v>67.777000000000001</v>
      </c>
      <c r="EG120" s="4">
        <v>32.277999999999999</v>
      </c>
      <c r="EH120" s="4">
        <v>32.277999999999999</v>
      </c>
      <c r="EI120" s="62">
        <v>35.097000000000001</v>
      </c>
      <c r="EJ120" s="4">
        <v>35.097999999999999</v>
      </c>
      <c r="EK120" s="4">
        <v>73.013999999999996</v>
      </c>
      <c r="EL120" s="4">
        <v>85.171999999999997</v>
      </c>
      <c r="EM120" s="4">
        <v>167.33</v>
      </c>
      <c r="EN120" s="4">
        <v>167.33</v>
      </c>
      <c r="EO120" s="4">
        <v>52.628999999999998</v>
      </c>
      <c r="EP120" s="4">
        <v>52.628999999999998</v>
      </c>
      <c r="EQ120" s="4"/>
      <c r="ER120" s="4"/>
      <c r="ES120" s="4">
        <v>12.5</v>
      </c>
      <c r="ET120" s="4">
        <v>13</v>
      </c>
      <c r="EU120" s="4">
        <v>27.082999999999998</v>
      </c>
      <c r="EV120" s="4">
        <v>27.082999999999998</v>
      </c>
    </row>
    <row r="121" spans="1:152">
      <c r="A121" s="25" t="s">
        <v>151</v>
      </c>
      <c r="B121" s="15">
        <v>61933.471000000005</v>
      </c>
      <c r="C121" s="15">
        <v>88511.319999999978</v>
      </c>
      <c r="D121" s="44"/>
      <c r="E121" s="44">
        <v>17755.989000000001</v>
      </c>
      <c r="F121" s="44">
        <v>44650.193999999996</v>
      </c>
      <c r="G121" s="44">
        <v>2746.991</v>
      </c>
      <c r="H121" s="44">
        <v>2696.5540000000001</v>
      </c>
      <c r="I121" s="44">
        <v>2544.165</v>
      </c>
      <c r="J121" s="44">
        <v>2505.0219999999999</v>
      </c>
      <c r="K121" s="44">
        <v>3411.5060000000003</v>
      </c>
      <c r="L121" s="44">
        <v>4641.4179999999997</v>
      </c>
      <c r="M121" s="44">
        <v>3291.3530000000001</v>
      </c>
      <c r="N121" s="44">
        <v>7591.2390000000005</v>
      </c>
      <c r="O121" s="73">
        <v>2434.8500000000004</v>
      </c>
      <c r="P121" s="44">
        <v>1589.6660000000002</v>
      </c>
      <c r="Q121" s="44">
        <v>1432.624</v>
      </c>
      <c r="R121" s="44">
        <v>1497.1010000000001</v>
      </c>
      <c r="S121" s="44">
        <v>1822.7420000000002</v>
      </c>
      <c r="T121" s="44">
        <v>1076.1210000000001</v>
      </c>
      <c r="U121" s="44">
        <v>1647.0879999999997</v>
      </c>
      <c r="V121" s="44">
        <v>1778.914</v>
      </c>
      <c r="W121" s="44">
        <v>812.97899999999993</v>
      </c>
      <c r="X121" s="44">
        <v>846.50099999999998</v>
      </c>
      <c r="Y121" s="73">
        <v>1724.027</v>
      </c>
      <c r="Z121" s="44">
        <v>1358.2950000000001</v>
      </c>
      <c r="AA121" s="44">
        <v>3457.7780000000002</v>
      </c>
      <c r="AB121" s="44">
        <v>3408.6400000000003</v>
      </c>
      <c r="AC121" s="44">
        <v>1218.6379999999999</v>
      </c>
      <c r="AD121" s="44">
        <v>814.01599999999996</v>
      </c>
      <c r="AE121" s="44">
        <v>518.84900000000005</v>
      </c>
      <c r="AF121" s="44">
        <v>602.255</v>
      </c>
      <c r="AG121" s="44">
        <v>426.08599999999996</v>
      </c>
      <c r="AH121" s="44">
        <v>327.12099999999998</v>
      </c>
      <c r="AI121" s="73">
        <v>221.23400000000001</v>
      </c>
      <c r="AJ121" s="44">
        <v>358.64000000000004</v>
      </c>
      <c r="AK121" s="44">
        <v>1899.9479999999999</v>
      </c>
      <c r="AL121" s="44">
        <v>1451.9739999999999</v>
      </c>
      <c r="AM121" s="44">
        <v>725.36599999999999</v>
      </c>
      <c r="AN121" s="44">
        <v>1183.153</v>
      </c>
      <c r="AO121" s="44">
        <v>249.32</v>
      </c>
      <c r="AP121" s="44">
        <v>242.25700000000001</v>
      </c>
      <c r="AQ121" s="44">
        <v>542.04500000000007</v>
      </c>
      <c r="AR121" s="44">
        <v>329.726</v>
      </c>
      <c r="AS121" s="44">
        <v>464.85599999999999</v>
      </c>
      <c r="AT121" s="44">
        <v>382.11699999999996</v>
      </c>
      <c r="AU121" s="73">
        <v>318.387</v>
      </c>
      <c r="AV121" s="44">
        <v>285.13300000000004</v>
      </c>
      <c r="AW121" s="44">
        <v>369.75800000000004</v>
      </c>
      <c r="AX121" s="44">
        <v>367.78500000000003</v>
      </c>
      <c r="AY121" s="44">
        <v>405.91199999999998</v>
      </c>
      <c r="AZ121" s="44">
        <v>299.48500000000001</v>
      </c>
      <c r="BA121" s="44">
        <v>447.928</v>
      </c>
      <c r="BB121" s="44">
        <v>327.54599999999999</v>
      </c>
      <c r="BC121" s="44">
        <v>230.9</v>
      </c>
      <c r="BD121" s="44">
        <v>248.44300000000001</v>
      </c>
      <c r="BE121" s="73">
        <v>262.25200000000001</v>
      </c>
      <c r="BF121" s="44">
        <v>289.23499999999996</v>
      </c>
      <c r="BG121" s="44">
        <v>632.44000000000005</v>
      </c>
      <c r="BH121" s="44">
        <v>558.17099999999994</v>
      </c>
      <c r="BI121" s="44">
        <v>352.488</v>
      </c>
      <c r="BJ121" s="44">
        <v>204.303</v>
      </c>
      <c r="BK121" s="44">
        <v>560.94900000000007</v>
      </c>
      <c r="BL121" s="44">
        <v>294.79000000000002</v>
      </c>
      <c r="BM121" s="44">
        <v>530.15700000000004</v>
      </c>
      <c r="BN121" s="44">
        <v>234.84</v>
      </c>
      <c r="BO121" s="44">
        <v>243.72500000000002</v>
      </c>
      <c r="BP121" s="44">
        <v>141.08500000000001</v>
      </c>
      <c r="BQ121" s="73">
        <v>366.18799999999999</v>
      </c>
      <c r="BR121" s="44">
        <v>358.185</v>
      </c>
      <c r="BS121" s="44">
        <v>239.06400000000002</v>
      </c>
      <c r="BT121" s="44">
        <v>164.488</v>
      </c>
      <c r="BU121" s="44">
        <v>141.27999999999997</v>
      </c>
      <c r="BV121" s="44">
        <v>122.423</v>
      </c>
      <c r="BW121" s="44">
        <v>284.24</v>
      </c>
      <c r="BX121" s="44">
        <v>161.40700000000001</v>
      </c>
      <c r="BY121" s="44">
        <v>75.759000000000015</v>
      </c>
      <c r="BZ121" s="44">
        <v>98.332999999999998</v>
      </c>
      <c r="CA121" s="44">
        <v>251.523</v>
      </c>
      <c r="CB121" s="44">
        <v>115.717</v>
      </c>
      <c r="CC121" s="73">
        <v>456.54600000000005</v>
      </c>
      <c r="CD121" s="44">
        <v>400.16800000000001</v>
      </c>
      <c r="CE121" s="44">
        <v>405.49299999999999</v>
      </c>
      <c r="CF121" s="44">
        <v>203.68700000000001</v>
      </c>
      <c r="CG121" s="44">
        <v>124.04499999999999</v>
      </c>
      <c r="CH121" s="44">
        <v>116.22</v>
      </c>
      <c r="CI121" s="44">
        <v>193.40300000000002</v>
      </c>
      <c r="CJ121" s="44">
        <v>157.91399999999999</v>
      </c>
      <c r="CK121" s="44">
        <v>320.03699999999998</v>
      </c>
      <c r="CL121" s="44">
        <v>233.18599999999998</v>
      </c>
      <c r="CM121" s="73">
        <f>SUM(CM112:CM120)</f>
        <v>280.66000000000003</v>
      </c>
      <c r="CN121" s="44">
        <f>SUM(CN112:CN120)</f>
        <v>280.66000000000003</v>
      </c>
      <c r="CO121" s="44">
        <v>84.512</v>
      </c>
      <c r="CP121" s="44">
        <v>69.48599999999999</v>
      </c>
      <c r="CQ121" s="44">
        <v>91</v>
      </c>
      <c r="CR121" s="44">
        <v>86</v>
      </c>
      <c r="CS121" s="44">
        <v>232.30499999999998</v>
      </c>
      <c r="CT121" s="44">
        <v>136.131</v>
      </c>
      <c r="CU121" s="44">
        <v>142.93599999999998</v>
      </c>
      <c r="CV121" s="44">
        <v>143.71100000000001</v>
      </c>
      <c r="CW121" s="44">
        <v>846.12000000000012</v>
      </c>
      <c r="CX121" s="44">
        <v>586.84800000000007</v>
      </c>
      <c r="CY121" s="73">
        <v>174.61600000000001</v>
      </c>
      <c r="CZ121" s="44">
        <v>123.999</v>
      </c>
      <c r="DA121" s="44">
        <v>138.25199999999998</v>
      </c>
      <c r="DB121" s="44">
        <v>72.424000000000007</v>
      </c>
      <c r="DC121" s="44">
        <v>703.52200000000005</v>
      </c>
      <c r="DD121" s="44">
        <v>143.798</v>
      </c>
      <c r="DE121" s="44">
        <v>106.754</v>
      </c>
      <c r="DF121" s="44">
        <v>102.753</v>
      </c>
      <c r="DG121" s="44">
        <v>153.077</v>
      </c>
      <c r="DH121" s="44">
        <v>123.925</v>
      </c>
      <c r="DI121" s="44">
        <v>194.245</v>
      </c>
      <c r="DJ121" s="44">
        <v>137.76499999999999</v>
      </c>
      <c r="DK121" s="73">
        <v>136.351</v>
      </c>
      <c r="DL121" s="44">
        <v>113.038</v>
      </c>
      <c r="DM121" s="44">
        <v>157.44200000000001</v>
      </c>
      <c r="DN121" s="44">
        <v>75.808999999999997</v>
      </c>
      <c r="DO121" s="44">
        <v>130.828</v>
      </c>
      <c r="DP121" s="44">
        <v>133.32900000000001</v>
      </c>
      <c r="DQ121" s="44">
        <v>93.711999999999989</v>
      </c>
      <c r="DR121" s="44">
        <v>86.084000000000003</v>
      </c>
      <c r="DS121" s="44">
        <v>112.008</v>
      </c>
      <c r="DT121" s="44">
        <v>69.251000000000005</v>
      </c>
      <c r="DU121" s="44">
        <v>132.72799999999998</v>
      </c>
      <c r="DV121" s="44">
        <v>141.095</v>
      </c>
      <c r="DW121" s="73">
        <v>140.56399999999999</v>
      </c>
      <c r="DX121" s="44">
        <v>140.56399999999999</v>
      </c>
      <c r="DY121" s="44">
        <v>328.45299999999997</v>
      </c>
      <c r="DZ121" s="44">
        <v>214.16499999999999</v>
      </c>
      <c r="EA121" s="44">
        <v>69.36</v>
      </c>
      <c r="EB121" s="44">
        <v>71.027000000000001</v>
      </c>
      <c r="EC121" s="44">
        <v>147.53800000000001</v>
      </c>
      <c r="ED121" s="44">
        <v>146.26</v>
      </c>
      <c r="EE121" s="44">
        <v>166.05799999999999</v>
      </c>
      <c r="EF121" s="44">
        <v>92.786000000000001</v>
      </c>
      <c r="EG121" s="44">
        <v>96.889999999999986</v>
      </c>
      <c r="EH121" s="44">
        <v>47.022999999999996</v>
      </c>
      <c r="EI121" s="73">
        <v>75.497</v>
      </c>
      <c r="EJ121" s="44">
        <v>53.858999999999995</v>
      </c>
      <c r="EK121" s="44">
        <v>85.728999999999999</v>
      </c>
      <c r="EL121" s="44">
        <v>98.477999999999994</v>
      </c>
      <c r="EM121" s="44">
        <v>191.83</v>
      </c>
      <c r="EN121" s="44">
        <v>191.83</v>
      </c>
      <c r="EO121" s="44">
        <v>55.228999999999999</v>
      </c>
      <c r="EP121" s="44">
        <v>55.228999999999999</v>
      </c>
      <c r="EQ121" s="44"/>
      <c r="ER121" s="44"/>
      <c r="ES121" s="44">
        <f>SUM(ES112:ES120)</f>
        <v>54.954000000000008</v>
      </c>
      <c r="ET121" s="44">
        <f>SUM(ET112:ET120)</f>
        <v>16.55</v>
      </c>
      <c r="EU121" s="44">
        <v>49.393000000000001</v>
      </c>
      <c r="EV121" s="44">
        <v>43.974999999999994</v>
      </c>
    </row>
    <row r="122" spans="1:152">
      <c r="A122" s="25"/>
      <c r="B122" s="12"/>
      <c r="C122" s="1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62"/>
      <c r="P122" s="4"/>
      <c r="Q122" s="4"/>
      <c r="R122" s="4"/>
      <c r="S122" s="4"/>
      <c r="T122" s="4"/>
      <c r="U122" s="4"/>
      <c r="V122" s="4"/>
      <c r="W122" s="4"/>
      <c r="X122" s="4"/>
      <c r="Y122" s="62"/>
      <c r="Z122" s="4"/>
      <c r="AA122" s="4"/>
      <c r="AB122" s="4"/>
      <c r="AC122" s="4"/>
      <c r="AD122" s="4"/>
      <c r="AE122" s="4"/>
      <c r="AF122" s="4"/>
      <c r="AG122" s="4"/>
      <c r="AH122" s="4"/>
      <c r="AI122" s="62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62"/>
      <c r="AV122" s="4"/>
      <c r="AW122" s="4"/>
      <c r="AX122" s="4"/>
      <c r="AY122" s="4"/>
      <c r="AZ122" s="4"/>
      <c r="BA122" s="4"/>
      <c r="BB122" s="4"/>
      <c r="BC122" s="4"/>
      <c r="BD122" s="4"/>
      <c r="BE122" s="62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62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62"/>
      <c r="CD122" s="4"/>
      <c r="CE122" s="4"/>
      <c r="CF122" s="4"/>
      <c r="CG122" s="4"/>
      <c r="CH122" s="4"/>
      <c r="CI122" s="4"/>
      <c r="CJ122" s="4"/>
      <c r="CK122" s="4"/>
      <c r="CL122" s="4"/>
      <c r="CM122" s="62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62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62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62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62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</row>
    <row r="123" spans="1:152" ht="16.5" thickBot="1">
      <c r="A123" s="50" t="s">
        <v>161</v>
      </c>
      <c r="B123" s="32">
        <v>551802.00999999989</v>
      </c>
      <c r="C123" s="32">
        <v>1047552.9970000001</v>
      </c>
      <c r="D123" s="51"/>
      <c r="E123" s="51">
        <v>186866.05499999999</v>
      </c>
      <c r="F123" s="51">
        <v>582175.46900000004</v>
      </c>
      <c r="G123" s="51">
        <v>53462.416000000005</v>
      </c>
      <c r="H123" s="51">
        <v>61949.372999999992</v>
      </c>
      <c r="I123" s="51">
        <v>41729.062999999995</v>
      </c>
      <c r="J123" s="51">
        <v>52374.804999999993</v>
      </c>
      <c r="K123" s="51">
        <v>28847.288</v>
      </c>
      <c r="L123" s="51">
        <v>45921.870999999992</v>
      </c>
      <c r="M123" s="51">
        <v>31990.835000000003</v>
      </c>
      <c r="N123" s="51">
        <v>55517.379000000001</v>
      </c>
      <c r="O123" s="74">
        <v>24016.485000000001</v>
      </c>
      <c r="P123" s="51">
        <v>26696.889000000003</v>
      </c>
      <c r="Q123" s="51">
        <v>16019.352000000001</v>
      </c>
      <c r="R123" s="51">
        <v>18068.256000000001</v>
      </c>
      <c r="S123" s="51">
        <v>12718.433000000001</v>
      </c>
      <c r="T123" s="51">
        <v>15380.327000000001</v>
      </c>
      <c r="U123" s="51">
        <v>12961.359</v>
      </c>
      <c r="V123" s="51">
        <v>13745.966</v>
      </c>
      <c r="W123" s="51">
        <v>8811.7379999999994</v>
      </c>
      <c r="X123" s="51">
        <v>13550.151</v>
      </c>
      <c r="Y123" s="74">
        <v>6677.5219999999999</v>
      </c>
      <c r="Z123" s="51">
        <v>6727.7110000000002</v>
      </c>
      <c r="AA123" s="51">
        <v>10067.489</v>
      </c>
      <c r="AB123" s="51">
        <v>12746.219000000001</v>
      </c>
      <c r="AC123" s="51">
        <v>7240.7619999999988</v>
      </c>
      <c r="AD123" s="51">
        <v>8737.4069999999992</v>
      </c>
      <c r="AE123" s="51">
        <v>5291.8350000000009</v>
      </c>
      <c r="AF123" s="51">
        <v>7197.4389999999994</v>
      </c>
      <c r="AG123" s="51">
        <v>5501.5</v>
      </c>
      <c r="AH123" s="51">
        <v>8198.6799999999985</v>
      </c>
      <c r="AI123" s="74">
        <v>5627.3650000000007</v>
      </c>
      <c r="AJ123" s="51">
        <v>8961.0019999999986</v>
      </c>
      <c r="AK123" s="51">
        <v>8688.3670000000002</v>
      </c>
      <c r="AL123" s="51">
        <v>9051.110999999999</v>
      </c>
      <c r="AM123" s="51">
        <v>4771.1279999999997</v>
      </c>
      <c r="AN123" s="51">
        <v>8038.5460000000003</v>
      </c>
      <c r="AO123" s="51">
        <v>4298.5659999999998</v>
      </c>
      <c r="AP123" s="51">
        <v>4482.826</v>
      </c>
      <c r="AQ123" s="51">
        <v>5340.9960000000001</v>
      </c>
      <c r="AR123" s="51">
        <v>6023.6530000000012</v>
      </c>
      <c r="AS123" s="51">
        <v>4216.9269999999997</v>
      </c>
      <c r="AT123" s="51">
        <v>4818.1390000000001</v>
      </c>
      <c r="AU123" s="74">
        <v>3592.2749999999996</v>
      </c>
      <c r="AV123" s="51">
        <v>4796.634</v>
      </c>
      <c r="AW123" s="51">
        <v>3375.8860000000004</v>
      </c>
      <c r="AX123" s="51">
        <v>4403.5060000000003</v>
      </c>
      <c r="AY123" s="51">
        <v>2840.1459999999997</v>
      </c>
      <c r="AZ123" s="51">
        <v>2924.8240000000001</v>
      </c>
      <c r="BA123" s="51">
        <v>3772.1729999999998</v>
      </c>
      <c r="BB123" s="51">
        <v>4284.6100000000006</v>
      </c>
      <c r="BC123" s="51">
        <v>3653.02</v>
      </c>
      <c r="BD123" s="51">
        <v>4858.273000000001</v>
      </c>
      <c r="BE123" s="74">
        <v>2749.9050000000002</v>
      </c>
      <c r="BF123" s="51">
        <v>3510.9779999999996</v>
      </c>
      <c r="BG123" s="51">
        <v>3145.4459999999999</v>
      </c>
      <c r="BH123" s="51">
        <v>3312.9189999999999</v>
      </c>
      <c r="BI123" s="51">
        <v>1971.9970000000001</v>
      </c>
      <c r="BJ123" s="51">
        <v>2070.9259999999999</v>
      </c>
      <c r="BK123" s="51">
        <v>1798.0170000000001</v>
      </c>
      <c r="BL123" s="51">
        <v>2063.23</v>
      </c>
      <c r="BM123" s="51">
        <v>2896.9680000000003</v>
      </c>
      <c r="BN123" s="51">
        <v>2919.1380000000008</v>
      </c>
      <c r="BO123" s="51">
        <v>1857.0619999999999</v>
      </c>
      <c r="BP123" s="51">
        <v>2350.2010000000005</v>
      </c>
      <c r="BQ123" s="74">
        <v>1502.79</v>
      </c>
      <c r="BR123" s="51">
        <v>1754.7079999999999</v>
      </c>
      <c r="BS123" s="51">
        <v>1141.3910000000001</v>
      </c>
      <c r="BT123" s="51">
        <v>1091.9770000000001</v>
      </c>
      <c r="BU123" s="51">
        <v>733.46199999999999</v>
      </c>
      <c r="BV123" s="51">
        <v>859.60900000000004</v>
      </c>
      <c r="BW123" s="51">
        <v>1484.037</v>
      </c>
      <c r="BX123" s="51">
        <v>2032.6890000000001</v>
      </c>
      <c r="BY123" s="51">
        <v>1674.6929999999998</v>
      </c>
      <c r="BZ123" s="51">
        <v>2026.4929999999999</v>
      </c>
      <c r="CA123" s="51">
        <v>1777.4009999999998</v>
      </c>
      <c r="CB123" s="51">
        <v>1908.4760000000001</v>
      </c>
      <c r="CC123" s="74">
        <v>2393.7780000000002</v>
      </c>
      <c r="CD123" s="51">
        <v>2788.596</v>
      </c>
      <c r="CE123" s="51">
        <v>1557.78</v>
      </c>
      <c r="CF123" s="51">
        <v>1513.877</v>
      </c>
      <c r="CG123" s="51">
        <v>854.79399999999998</v>
      </c>
      <c r="CH123" s="51">
        <v>1329.2549999999999</v>
      </c>
      <c r="CI123" s="51">
        <v>763.96500000000003</v>
      </c>
      <c r="CJ123" s="51">
        <v>760.25700000000006</v>
      </c>
      <c r="CK123" s="51">
        <v>1366.0630000000001</v>
      </c>
      <c r="CL123" s="51">
        <v>1702.6899999999998</v>
      </c>
      <c r="CM123" s="74">
        <f>+CM110+CM121</f>
        <v>2478.0589999999997</v>
      </c>
      <c r="CN123" s="51">
        <f>+CN110+CN121</f>
        <v>2495.192</v>
      </c>
      <c r="CO123" s="51">
        <v>862.71199999999999</v>
      </c>
      <c r="CP123" s="51">
        <v>887.46399999999994</v>
      </c>
      <c r="CQ123" s="51">
        <v>819.5</v>
      </c>
      <c r="CR123" s="51">
        <v>875.5</v>
      </c>
      <c r="CS123" s="51">
        <v>1064.77</v>
      </c>
      <c r="CT123" s="51">
        <v>1216.8690000000001</v>
      </c>
      <c r="CU123" s="51">
        <v>1296.2010000000002</v>
      </c>
      <c r="CV123" s="51">
        <v>1460.0469999999998</v>
      </c>
      <c r="CW123" s="51">
        <v>1397.6970000000001</v>
      </c>
      <c r="CX123" s="51">
        <v>1728.654</v>
      </c>
      <c r="CY123" s="74">
        <v>705.48500000000001</v>
      </c>
      <c r="CZ123" s="51">
        <v>728.28399999999999</v>
      </c>
      <c r="DA123" s="51">
        <v>939.34699999999987</v>
      </c>
      <c r="DB123" s="51">
        <v>1018.216</v>
      </c>
      <c r="DC123" s="51">
        <v>1885.4750000000004</v>
      </c>
      <c r="DD123" s="51">
        <v>1657.1040000000003</v>
      </c>
      <c r="DE123" s="51">
        <v>582.15100000000007</v>
      </c>
      <c r="DF123" s="51">
        <v>831.34</v>
      </c>
      <c r="DG123" s="51">
        <v>652.72900000000004</v>
      </c>
      <c r="DH123" s="51">
        <v>666.8649999999999</v>
      </c>
      <c r="DI123" s="51">
        <v>565.01700000000005</v>
      </c>
      <c r="DJ123" s="51">
        <v>766.08600000000001</v>
      </c>
      <c r="DK123" s="74">
        <v>533.46100000000001</v>
      </c>
      <c r="DL123" s="51">
        <v>599.86899999999991</v>
      </c>
      <c r="DM123" s="51">
        <v>613.48900000000003</v>
      </c>
      <c r="DN123" s="51">
        <v>729.32500000000005</v>
      </c>
      <c r="DO123" s="51">
        <v>508.01200000000006</v>
      </c>
      <c r="DP123" s="51">
        <v>645.49800000000005</v>
      </c>
      <c r="DQ123" s="51">
        <v>426.27099999999996</v>
      </c>
      <c r="DR123" s="51">
        <v>432.05599999999998</v>
      </c>
      <c r="DS123" s="51">
        <v>515.17900000000009</v>
      </c>
      <c r="DT123" s="51">
        <v>577.72800000000007</v>
      </c>
      <c r="DU123" s="51">
        <v>394.66599999999994</v>
      </c>
      <c r="DV123" s="51">
        <v>944.33400000000006</v>
      </c>
      <c r="DW123" s="74">
        <v>260</v>
      </c>
      <c r="DX123" s="51">
        <v>260</v>
      </c>
      <c r="DY123" s="51">
        <v>612.28199999999993</v>
      </c>
      <c r="DZ123" s="51">
        <v>609.77099999999996</v>
      </c>
      <c r="EA123" s="51">
        <v>258.70800000000003</v>
      </c>
      <c r="EB123" s="51">
        <v>339.87799999999999</v>
      </c>
      <c r="EC123" s="51">
        <v>246.24099999999999</v>
      </c>
      <c r="ED123" s="51">
        <v>237.31399999999999</v>
      </c>
      <c r="EE123" s="51">
        <v>301.31799999999998</v>
      </c>
      <c r="EF123" s="51">
        <v>373.66</v>
      </c>
      <c r="EG123" s="51">
        <v>318.15599999999995</v>
      </c>
      <c r="EH123" s="51">
        <v>294.08499999999998</v>
      </c>
      <c r="EI123" s="74">
        <v>96.890999999999991</v>
      </c>
      <c r="EJ123" s="51">
        <v>110.54599999999999</v>
      </c>
      <c r="EK123" s="51">
        <v>226.65800000000002</v>
      </c>
      <c r="EL123" s="51">
        <v>256.572</v>
      </c>
      <c r="EM123" s="51">
        <v>917.91399999999999</v>
      </c>
      <c r="EN123" s="51">
        <v>920.33900000000006</v>
      </c>
      <c r="EO123" s="51">
        <v>83.406000000000006</v>
      </c>
      <c r="EP123" s="51">
        <v>83.406000000000006</v>
      </c>
      <c r="EQ123" s="51"/>
      <c r="ER123" s="51"/>
      <c r="ES123" s="51">
        <f>+ES121+ES110</f>
        <v>96.13900000000001</v>
      </c>
      <c r="ET123" s="51">
        <f>+ET121+ET110</f>
        <v>83.039000000000001</v>
      </c>
      <c r="EU123" s="51">
        <v>95.545999999999992</v>
      </c>
      <c r="EV123" s="51">
        <v>96.870999999999995</v>
      </c>
    </row>
    <row r="124" spans="1:152" ht="15.75" thickTop="1">
      <c r="A124" s="17"/>
      <c r="B124" s="12"/>
      <c r="C124" s="12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65"/>
      <c r="P124" s="20"/>
      <c r="Q124" s="20"/>
      <c r="R124" s="20"/>
      <c r="S124" s="20"/>
      <c r="T124" s="20"/>
      <c r="U124" s="20"/>
      <c r="V124" s="20"/>
      <c r="W124" s="20"/>
      <c r="X124" s="20"/>
      <c r="Y124" s="65"/>
      <c r="Z124" s="20"/>
      <c r="AA124" s="20"/>
      <c r="AB124" s="20"/>
      <c r="AC124" s="20"/>
      <c r="AD124" s="20"/>
      <c r="AE124" s="20"/>
      <c r="AF124" s="20"/>
      <c r="AG124" s="20"/>
      <c r="AH124" s="20"/>
      <c r="AI124" s="65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65"/>
      <c r="AV124" s="20"/>
      <c r="AW124" s="20"/>
      <c r="AX124" s="20"/>
      <c r="AY124" s="20"/>
      <c r="AZ124" s="20"/>
      <c r="BA124" s="20"/>
      <c r="BB124" s="20"/>
      <c r="BC124" s="20"/>
      <c r="BD124" s="20"/>
      <c r="BE124" s="65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65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65"/>
      <c r="CD124" s="20"/>
      <c r="CE124" s="20"/>
      <c r="CF124" s="20"/>
      <c r="CG124" s="20"/>
      <c r="CH124" s="20"/>
      <c r="CI124" s="20"/>
      <c r="CJ124" s="20"/>
      <c r="CK124" s="20"/>
      <c r="CL124" s="20"/>
      <c r="CM124" s="65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65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65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65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65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</row>
    <row r="125" spans="1:152">
      <c r="A125" s="17"/>
      <c r="B125" s="12"/>
      <c r="C125" s="12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65"/>
      <c r="P125" s="20"/>
      <c r="Q125" s="20"/>
      <c r="R125" s="20"/>
      <c r="S125" s="20"/>
      <c r="T125" s="20"/>
      <c r="U125" s="20"/>
      <c r="V125" s="20"/>
      <c r="W125" s="20"/>
      <c r="X125" s="20"/>
      <c r="Y125" s="65"/>
      <c r="Z125" s="20"/>
      <c r="AA125" s="20"/>
      <c r="AB125" s="20"/>
      <c r="AC125" s="20"/>
      <c r="AD125" s="20"/>
      <c r="AE125" s="20"/>
      <c r="AF125" s="20"/>
      <c r="AG125" s="20"/>
      <c r="AH125" s="20"/>
      <c r="AI125" s="65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65"/>
      <c r="AV125" s="20"/>
      <c r="AW125" s="20"/>
      <c r="AX125" s="20"/>
      <c r="AY125" s="20"/>
      <c r="AZ125" s="20"/>
      <c r="BA125" s="20"/>
      <c r="BB125" s="20"/>
      <c r="BC125" s="20"/>
      <c r="BD125" s="20"/>
      <c r="BE125" s="65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65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65"/>
      <c r="CD125" s="20"/>
      <c r="CE125" s="20"/>
      <c r="CF125" s="20"/>
      <c r="CG125" s="20"/>
      <c r="CH125" s="20"/>
      <c r="CI125" s="20"/>
      <c r="CJ125" s="20"/>
      <c r="CK125" s="20"/>
      <c r="CL125" s="20"/>
      <c r="CM125" s="65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65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65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65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65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</row>
    <row r="126" spans="1:152" ht="18">
      <c r="A126" s="5" t="s">
        <v>136</v>
      </c>
      <c r="B126" s="12"/>
      <c r="C126" s="12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65"/>
      <c r="P126" s="20"/>
      <c r="Q126" s="20"/>
      <c r="R126" s="20"/>
      <c r="S126" s="20"/>
      <c r="T126" s="20"/>
      <c r="U126" s="20"/>
      <c r="V126" s="20"/>
      <c r="W126" s="20"/>
      <c r="X126" s="20"/>
      <c r="Y126" s="65"/>
      <c r="Z126" s="20"/>
      <c r="AA126" s="20"/>
      <c r="AB126" s="20"/>
      <c r="AC126" s="20"/>
      <c r="AD126" s="20"/>
      <c r="AE126" s="20"/>
      <c r="AF126" s="20"/>
      <c r="AG126" s="20"/>
      <c r="AH126" s="20"/>
      <c r="AI126" s="65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65"/>
      <c r="AV126" s="20"/>
      <c r="AW126" s="20"/>
      <c r="AX126" s="20"/>
      <c r="AY126" s="20"/>
      <c r="AZ126" s="20"/>
      <c r="BA126" s="20"/>
      <c r="BB126" s="20"/>
      <c r="BC126" s="20"/>
      <c r="BD126" s="20"/>
      <c r="BE126" s="65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65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65"/>
      <c r="CD126" s="20"/>
      <c r="CE126" s="20"/>
      <c r="CF126" s="20"/>
      <c r="CG126" s="20"/>
      <c r="CH126" s="20"/>
      <c r="CI126" s="20"/>
      <c r="CJ126" s="20"/>
      <c r="CK126" s="20"/>
      <c r="CL126" s="20"/>
      <c r="CM126" s="65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65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65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65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65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</row>
    <row r="127" spans="1:152">
      <c r="A127" s="52" t="s">
        <v>74</v>
      </c>
      <c r="B127" s="42"/>
      <c r="C127" s="42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72"/>
      <c r="P127" s="40"/>
      <c r="Q127" s="40"/>
      <c r="R127" s="40"/>
      <c r="S127" s="40"/>
      <c r="T127" s="40"/>
      <c r="U127" s="40"/>
      <c r="V127" s="40"/>
      <c r="W127" s="40"/>
      <c r="X127" s="40"/>
      <c r="Y127" s="72"/>
      <c r="Z127" s="40"/>
      <c r="AA127" s="40"/>
      <c r="AB127" s="40"/>
      <c r="AC127" s="40"/>
      <c r="AD127" s="40"/>
      <c r="AE127" s="40"/>
      <c r="AF127" s="40"/>
      <c r="AG127" s="40"/>
      <c r="AH127" s="40"/>
      <c r="AI127" s="72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72"/>
      <c r="AV127" s="40"/>
      <c r="AW127" s="40"/>
      <c r="AX127" s="40"/>
      <c r="AY127" s="40"/>
      <c r="AZ127" s="40"/>
      <c r="BA127" s="40"/>
      <c r="BB127" s="40"/>
      <c r="BC127" s="40"/>
      <c r="BD127" s="40"/>
      <c r="BE127" s="72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72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72"/>
      <c r="CD127" s="40"/>
      <c r="CE127" s="40"/>
      <c r="CF127" s="40"/>
      <c r="CG127" s="40"/>
      <c r="CH127" s="40"/>
      <c r="CI127" s="40"/>
      <c r="CJ127" s="40"/>
      <c r="CK127" s="40"/>
      <c r="CL127" s="40"/>
      <c r="CM127" s="72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72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72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72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72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</row>
    <row r="128" spans="1:152">
      <c r="A128" s="9" t="s">
        <v>162</v>
      </c>
      <c r="B128" s="7" t="s">
        <v>76</v>
      </c>
      <c r="C128" s="7" t="s">
        <v>77</v>
      </c>
      <c r="D128" s="6"/>
      <c r="E128" s="6" t="str">
        <f t="shared" ref="E128:AJ128" si="10">+E94</f>
        <v>A-hluti</v>
      </c>
      <c r="F128" s="6" t="str">
        <f t="shared" si="10"/>
        <v>Samstæða</v>
      </c>
      <c r="G128" s="6" t="str">
        <f t="shared" si="10"/>
        <v>A-hluti</v>
      </c>
      <c r="H128" s="6" t="str">
        <f t="shared" si="10"/>
        <v>Samstæða</v>
      </c>
      <c r="I128" s="6" t="str">
        <f t="shared" si="10"/>
        <v>A-hluti</v>
      </c>
      <c r="J128" s="6" t="str">
        <f t="shared" si="10"/>
        <v>Samstæða</v>
      </c>
      <c r="K128" s="6" t="str">
        <f t="shared" si="10"/>
        <v>A-hluti</v>
      </c>
      <c r="L128" s="6" t="str">
        <f t="shared" si="10"/>
        <v>Samstæða</v>
      </c>
      <c r="M128" s="6" t="str">
        <f t="shared" si="10"/>
        <v>A-hluti</v>
      </c>
      <c r="N128" s="6" t="str">
        <f t="shared" si="10"/>
        <v>Samstæða</v>
      </c>
      <c r="O128" s="61" t="str">
        <f t="shared" si="10"/>
        <v>A-hluti</v>
      </c>
      <c r="P128" s="6" t="str">
        <f t="shared" si="10"/>
        <v>Samstæða</v>
      </c>
      <c r="Q128" s="6" t="str">
        <f t="shared" si="10"/>
        <v>A-hluti</v>
      </c>
      <c r="R128" s="6" t="str">
        <f t="shared" si="10"/>
        <v>Samstæða</v>
      </c>
      <c r="S128" s="6" t="str">
        <f t="shared" si="10"/>
        <v>A-hluti</v>
      </c>
      <c r="T128" s="6" t="str">
        <f t="shared" si="10"/>
        <v>Samstæða</v>
      </c>
      <c r="U128" s="6" t="str">
        <f t="shared" si="10"/>
        <v>A-hluti</v>
      </c>
      <c r="V128" s="6" t="str">
        <f t="shared" si="10"/>
        <v>Samstæða</v>
      </c>
      <c r="W128" s="6" t="str">
        <f t="shared" si="10"/>
        <v>A-hluti</v>
      </c>
      <c r="X128" s="6" t="str">
        <f t="shared" si="10"/>
        <v>Samstæða</v>
      </c>
      <c r="Y128" s="61" t="str">
        <f t="shared" si="10"/>
        <v>A-hluti</v>
      </c>
      <c r="Z128" s="6" t="str">
        <f t="shared" si="10"/>
        <v>Samstæða</v>
      </c>
      <c r="AA128" s="6" t="str">
        <f t="shared" si="10"/>
        <v>A-hluti</v>
      </c>
      <c r="AB128" s="6" t="str">
        <f t="shared" si="10"/>
        <v>Samstæða</v>
      </c>
      <c r="AC128" s="6" t="str">
        <f t="shared" si="10"/>
        <v>A-hluti</v>
      </c>
      <c r="AD128" s="6" t="str">
        <f t="shared" si="10"/>
        <v>Samstæða</v>
      </c>
      <c r="AE128" s="6" t="str">
        <f t="shared" si="10"/>
        <v>A-hluti</v>
      </c>
      <c r="AF128" s="6" t="str">
        <f t="shared" si="10"/>
        <v>Samstæða</v>
      </c>
      <c r="AG128" s="6" t="str">
        <f t="shared" si="10"/>
        <v>A-hluti</v>
      </c>
      <c r="AH128" s="6" t="str">
        <f t="shared" si="10"/>
        <v>Samstæða</v>
      </c>
      <c r="AI128" s="61" t="str">
        <f t="shared" si="10"/>
        <v>A-hluti</v>
      </c>
      <c r="AJ128" s="6" t="str">
        <f t="shared" si="10"/>
        <v>Samstæða</v>
      </c>
      <c r="AK128" s="6" t="str">
        <f t="shared" ref="AK128:BP128" si="11">+AK94</f>
        <v>A-hluti</v>
      </c>
      <c r="AL128" s="6" t="str">
        <f t="shared" si="11"/>
        <v>Samstæða</v>
      </c>
      <c r="AM128" s="6" t="str">
        <f t="shared" si="11"/>
        <v>A-hluti</v>
      </c>
      <c r="AN128" s="6" t="str">
        <f t="shared" si="11"/>
        <v>Samstæða</v>
      </c>
      <c r="AO128" s="6" t="str">
        <f t="shared" si="11"/>
        <v>A-hluti</v>
      </c>
      <c r="AP128" s="6" t="str">
        <f t="shared" si="11"/>
        <v>Samstæða</v>
      </c>
      <c r="AQ128" s="6" t="str">
        <f t="shared" si="11"/>
        <v>A-hluti</v>
      </c>
      <c r="AR128" s="6" t="str">
        <f t="shared" si="11"/>
        <v>Samstæða</v>
      </c>
      <c r="AS128" s="6" t="str">
        <f t="shared" si="11"/>
        <v>A-hluti</v>
      </c>
      <c r="AT128" s="6" t="str">
        <f t="shared" si="11"/>
        <v>Samstæða</v>
      </c>
      <c r="AU128" s="61" t="str">
        <f t="shared" si="11"/>
        <v>A-hluti</v>
      </c>
      <c r="AV128" s="6" t="str">
        <f t="shared" si="11"/>
        <v>Samstæða</v>
      </c>
      <c r="AW128" s="6" t="str">
        <f t="shared" si="11"/>
        <v>A-hluti</v>
      </c>
      <c r="AX128" s="6" t="str">
        <f t="shared" si="11"/>
        <v>Samstæða</v>
      </c>
      <c r="AY128" s="6" t="str">
        <f t="shared" si="11"/>
        <v>A-hluti</v>
      </c>
      <c r="AZ128" s="6" t="str">
        <f t="shared" si="11"/>
        <v>Samstæða</v>
      </c>
      <c r="BA128" s="6" t="str">
        <f t="shared" si="11"/>
        <v>A-hluti</v>
      </c>
      <c r="BB128" s="6" t="str">
        <f t="shared" si="11"/>
        <v>Samstæða</v>
      </c>
      <c r="BC128" s="6" t="str">
        <f t="shared" si="11"/>
        <v>A-hluti</v>
      </c>
      <c r="BD128" s="6" t="str">
        <f t="shared" si="11"/>
        <v>Samstæða</v>
      </c>
      <c r="BE128" s="61" t="str">
        <f t="shared" si="11"/>
        <v>A-hluti</v>
      </c>
      <c r="BF128" s="6" t="str">
        <f t="shared" si="11"/>
        <v>Samstæða</v>
      </c>
      <c r="BG128" s="6" t="str">
        <f t="shared" si="11"/>
        <v>A-hluti</v>
      </c>
      <c r="BH128" s="6" t="str">
        <f t="shared" si="11"/>
        <v>Samstæða</v>
      </c>
      <c r="BI128" s="6" t="str">
        <f t="shared" si="11"/>
        <v>A-hluti</v>
      </c>
      <c r="BJ128" s="6" t="str">
        <f t="shared" si="11"/>
        <v>Samstæða</v>
      </c>
      <c r="BK128" s="6" t="str">
        <f t="shared" si="11"/>
        <v>A-hluti</v>
      </c>
      <c r="BL128" s="6" t="str">
        <f t="shared" si="11"/>
        <v>Samstæða</v>
      </c>
      <c r="BM128" s="6" t="str">
        <f t="shared" si="11"/>
        <v>A-hluti</v>
      </c>
      <c r="BN128" s="6" t="str">
        <f t="shared" si="11"/>
        <v>Samstæða</v>
      </c>
      <c r="BO128" s="6" t="str">
        <f t="shared" si="11"/>
        <v>A-hluti</v>
      </c>
      <c r="BP128" s="6" t="str">
        <f t="shared" si="11"/>
        <v>Samstæða</v>
      </c>
      <c r="BQ128" s="61" t="str">
        <f t="shared" ref="BQ128:CV128" si="12">+BQ94</f>
        <v>A-hluti</v>
      </c>
      <c r="BR128" s="6" t="str">
        <f t="shared" si="12"/>
        <v>Samstæða</v>
      </c>
      <c r="BS128" s="6" t="str">
        <f t="shared" si="12"/>
        <v>A-hluti</v>
      </c>
      <c r="BT128" s="6" t="str">
        <f t="shared" si="12"/>
        <v>Samstæða</v>
      </c>
      <c r="BU128" s="6" t="str">
        <f t="shared" si="12"/>
        <v>A-hluti</v>
      </c>
      <c r="BV128" s="6" t="str">
        <f t="shared" si="12"/>
        <v>Samstæða</v>
      </c>
      <c r="BW128" s="6" t="str">
        <f t="shared" si="12"/>
        <v>A-hluti</v>
      </c>
      <c r="BX128" s="6" t="str">
        <f t="shared" si="12"/>
        <v>Samstæða</v>
      </c>
      <c r="BY128" s="6" t="str">
        <f t="shared" si="12"/>
        <v>A-hluti</v>
      </c>
      <c r="BZ128" s="6" t="str">
        <f t="shared" si="12"/>
        <v>Samstæða</v>
      </c>
      <c r="CA128" s="6" t="str">
        <f t="shared" si="12"/>
        <v>A-hluti</v>
      </c>
      <c r="CB128" s="6" t="str">
        <f t="shared" si="12"/>
        <v>Samstæða</v>
      </c>
      <c r="CC128" s="61" t="str">
        <f t="shared" si="12"/>
        <v>A-hluti</v>
      </c>
      <c r="CD128" s="6" t="str">
        <f t="shared" si="12"/>
        <v>Samstæða</v>
      </c>
      <c r="CE128" s="6" t="str">
        <f t="shared" si="12"/>
        <v>A-hluti</v>
      </c>
      <c r="CF128" s="6" t="str">
        <f t="shared" si="12"/>
        <v>Samstæða</v>
      </c>
      <c r="CG128" s="6" t="str">
        <f t="shared" si="12"/>
        <v>A-hluti</v>
      </c>
      <c r="CH128" s="6" t="str">
        <f t="shared" si="12"/>
        <v>Samstæða</v>
      </c>
      <c r="CI128" s="6" t="str">
        <f t="shared" si="12"/>
        <v>A-hluti</v>
      </c>
      <c r="CJ128" s="6" t="str">
        <f t="shared" si="12"/>
        <v>Samstæða</v>
      </c>
      <c r="CK128" s="6" t="str">
        <f t="shared" si="12"/>
        <v>A-hluti</v>
      </c>
      <c r="CL128" s="6" t="str">
        <f t="shared" si="12"/>
        <v>Samstæða</v>
      </c>
      <c r="CM128" s="61" t="str">
        <f t="shared" si="12"/>
        <v>A-hluti</v>
      </c>
      <c r="CN128" s="6" t="str">
        <f t="shared" si="12"/>
        <v>Samstæða</v>
      </c>
      <c r="CO128" s="6" t="str">
        <f t="shared" si="12"/>
        <v>A-hluti</v>
      </c>
      <c r="CP128" s="6" t="str">
        <f t="shared" si="12"/>
        <v>Samstæða</v>
      </c>
      <c r="CQ128" s="6" t="str">
        <f t="shared" si="12"/>
        <v>A-hluti</v>
      </c>
      <c r="CR128" s="6" t="str">
        <f t="shared" si="12"/>
        <v>Samstæða</v>
      </c>
      <c r="CS128" s="6" t="str">
        <f t="shared" si="12"/>
        <v>A-hluti</v>
      </c>
      <c r="CT128" s="6" t="str">
        <f t="shared" si="12"/>
        <v>Samstæða</v>
      </c>
      <c r="CU128" s="6" t="str">
        <f t="shared" si="12"/>
        <v>A-hluti</v>
      </c>
      <c r="CV128" s="6" t="str">
        <f t="shared" si="12"/>
        <v>Samstæða</v>
      </c>
      <c r="CW128" s="6" t="str">
        <f t="shared" ref="CW128:EB128" si="13">+CW94</f>
        <v>A-hluti</v>
      </c>
      <c r="CX128" s="6" t="str">
        <f t="shared" si="13"/>
        <v>Samstæða</v>
      </c>
      <c r="CY128" s="61" t="str">
        <f t="shared" si="13"/>
        <v>A-hluti</v>
      </c>
      <c r="CZ128" s="6" t="str">
        <f t="shared" si="13"/>
        <v>Samstæða</v>
      </c>
      <c r="DA128" s="6" t="str">
        <f t="shared" si="13"/>
        <v>A-hluti</v>
      </c>
      <c r="DB128" s="6" t="str">
        <f t="shared" si="13"/>
        <v>Samstæða</v>
      </c>
      <c r="DC128" s="6" t="str">
        <f t="shared" si="13"/>
        <v>A-hluti</v>
      </c>
      <c r="DD128" s="6" t="str">
        <f t="shared" si="13"/>
        <v>Samstæða</v>
      </c>
      <c r="DE128" s="6" t="str">
        <f t="shared" si="13"/>
        <v>A-hluti</v>
      </c>
      <c r="DF128" s="6" t="str">
        <f t="shared" si="13"/>
        <v>Samstæða</v>
      </c>
      <c r="DG128" s="6" t="str">
        <f t="shared" si="13"/>
        <v>A-hluti</v>
      </c>
      <c r="DH128" s="6" t="str">
        <f t="shared" si="13"/>
        <v>Samstæða</v>
      </c>
      <c r="DI128" s="6" t="str">
        <f t="shared" si="13"/>
        <v>A-hluti</v>
      </c>
      <c r="DJ128" s="6" t="str">
        <f t="shared" si="13"/>
        <v>Samstæða</v>
      </c>
      <c r="DK128" s="61" t="str">
        <f t="shared" si="13"/>
        <v>A-hluti</v>
      </c>
      <c r="DL128" s="6" t="str">
        <f t="shared" si="13"/>
        <v>Samstæða</v>
      </c>
      <c r="DM128" s="6" t="str">
        <f t="shared" si="13"/>
        <v>A-hluti</v>
      </c>
      <c r="DN128" s="6" t="str">
        <f t="shared" si="13"/>
        <v>Samstæða</v>
      </c>
      <c r="DO128" s="6" t="str">
        <f t="shared" si="13"/>
        <v>A-hluti</v>
      </c>
      <c r="DP128" s="6" t="str">
        <f t="shared" si="13"/>
        <v>Samstæða</v>
      </c>
      <c r="DQ128" s="6" t="str">
        <f t="shared" si="13"/>
        <v>A-hluti</v>
      </c>
      <c r="DR128" s="6" t="str">
        <f t="shared" si="13"/>
        <v>Samstæða</v>
      </c>
      <c r="DS128" s="6" t="str">
        <f t="shared" si="13"/>
        <v>A-hluti</v>
      </c>
      <c r="DT128" s="6" t="str">
        <f t="shared" si="13"/>
        <v>Samstæða</v>
      </c>
      <c r="DU128" s="6" t="str">
        <f t="shared" si="13"/>
        <v>A-hluti</v>
      </c>
      <c r="DV128" s="6" t="str">
        <f t="shared" si="13"/>
        <v>Samstæða</v>
      </c>
      <c r="DW128" s="61" t="str">
        <f t="shared" si="13"/>
        <v>A-hluti</v>
      </c>
      <c r="DX128" s="6" t="str">
        <f t="shared" si="13"/>
        <v>Samstæða</v>
      </c>
      <c r="DY128" s="6" t="str">
        <f t="shared" si="13"/>
        <v>A-hluti</v>
      </c>
      <c r="DZ128" s="6" t="str">
        <f t="shared" si="13"/>
        <v>Samstæða</v>
      </c>
      <c r="EA128" s="6" t="str">
        <f t="shared" si="13"/>
        <v>A-hluti</v>
      </c>
      <c r="EB128" s="6" t="str">
        <f t="shared" si="13"/>
        <v>Samstæða</v>
      </c>
      <c r="EC128" s="6" t="str">
        <f t="shared" ref="EC128:EV128" si="14">+EC94</f>
        <v>A-hluti</v>
      </c>
      <c r="ED128" s="6" t="str">
        <f t="shared" si="14"/>
        <v>Samstæða</v>
      </c>
      <c r="EE128" s="6" t="str">
        <f t="shared" si="14"/>
        <v>A-hluti</v>
      </c>
      <c r="EF128" s="6" t="str">
        <f t="shared" si="14"/>
        <v>Samstæða</v>
      </c>
      <c r="EG128" s="6" t="str">
        <f t="shared" si="14"/>
        <v>A-hluti</v>
      </c>
      <c r="EH128" s="6" t="str">
        <f t="shared" si="14"/>
        <v>Samstæða</v>
      </c>
      <c r="EI128" s="61" t="str">
        <f t="shared" si="14"/>
        <v>A-hluti</v>
      </c>
      <c r="EJ128" s="6" t="str">
        <f t="shared" si="14"/>
        <v>Samstæða</v>
      </c>
      <c r="EK128" s="6" t="str">
        <f t="shared" si="14"/>
        <v>A-hluti</v>
      </c>
      <c r="EL128" s="6" t="str">
        <f t="shared" si="14"/>
        <v>Samstæða</v>
      </c>
      <c r="EM128" s="6" t="str">
        <f t="shared" si="14"/>
        <v>A-hluti</v>
      </c>
      <c r="EN128" s="6" t="str">
        <f t="shared" si="14"/>
        <v>Samstæða</v>
      </c>
      <c r="EO128" s="6" t="str">
        <f t="shared" si="14"/>
        <v>A-hluti</v>
      </c>
      <c r="EP128" s="6" t="str">
        <f t="shared" si="14"/>
        <v>Samstæða</v>
      </c>
      <c r="EQ128" s="6" t="str">
        <f t="shared" si="14"/>
        <v>A-hluti</v>
      </c>
      <c r="ER128" s="6" t="str">
        <f t="shared" si="14"/>
        <v>Samstæða</v>
      </c>
      <c r="ES128" s="6" t="str">
        <f t="shared" si="14"/>
        <v>A-hluti</v>
      </c>
      <c r="ET128" s="6" t="str">
        <f t="shared" si="14"/>
        <v>Samstæða</v>
      </c>
      <c r="EU128" s="6" t="str">
        <f t="shared" si="14"/>
        <v>A-hluti</v>
      </c>
      <c r="EV128" s="6" t="str">
        <f t="shared" si="14"/>
        <v>Samstæða</v>
      </c>
    </row>
    <row r="129" spans="1:152">
      <c r="A129" s="49" t="s">
        <v>163</v>
      </c>
      <c r="B129" s="39"/>
      <c r="C129" s="39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71"/>
      <c r="P129" s="38"/>
      <c r="Q129" s="38"/>
      <c r="R129" s="38"/>
      <c r="S129" s="38"/>
      <c r="T129" s="38"/>
      <c r="U129" s="38"/>
      <c r="V129" s="38"/>
      <c r="W129" s="38"/>
      <c r="X129" s="38"/>
      <c r="Y129" s="71"/>
      <c r="Z129" s="38"/>
      <c r="AA129" s="38"/>
      <c r="AB129" s="38"/>
      <c r="AC129" s="38"/>
      <c r="AD129" s="38"/>
      <c r="AE129" s="38"/>
      <c r="AF129" s="38"/>
      <c r="AG129" s="38"/>
      <c r="AH129" s="38"/>
      <c r="AI129" s="71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71"/>
      <c r="AV129" s="38"/>
      <c r="AW129" s="38"/>
      <c r="AX129" s="38"/>
      <c r="AY129" s="38"/>
      <c r="AZ129" s="38"/>
      <c r="BA129" s="38"/>
      <c r="BB129" s="38"/>
      <c r="BC129" s="38"/>
      <c r="BD129" s="38"/>
      <c r="BE129" s="71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71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71"/>
      <c r="CD129" s="38"/>
      <c r="CE129" s="38"/>
      <c r="CF129" s="38"/>
      <c r="CG129" s="38"/>
      <c r="CH129" s="38"/>
      <c r="CI129" s="38"/>
      <c r="CJ129" s="38"/>
      <c r="CK129" s="38"/>
      <c r="CL129" s="38"/>
      <c r="CM129" s="71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71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71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71"/>
      <c r="DX129" s="38"/>
      <c r="DY129" s="38"/>
      <c r="DZ129" s="38"/>
      <c r="EA129" s="38"/>
      <c r="EB129" s="38"/>
      <c r="EC129" s="38"/>
      <c r="ED129" s="38"/>
      <c r="EE129" s="38"/>
      <c r="EF129" s="38"/>
      <c r="EG129" s="38"/>
      <c r="EH129" s="38"/>
      <c r="EI129" s="71"/>
      <c r="EJ129" s="38"/>
      <c r="EK129" s="38"/>
      <c r="EL129" s="38"/>
      <c r="EM129" s="38"/>
      <c r="EN129" s="38"/>
      <c r="EO129" s="38"/>
      <c r="EP129" s="38"/>
      <c r="EQ129" s="38"/>
      <c r="ER129" s="38"/>
      <c r="ES129" s="38"/>
      <c r="ET129" s="38"/>
      <c r="EU129" s="38"/>
      <c r="EV129" s="38"/>
    </row>
    <row r="130" spans="1:152">
      <c r="A130" s="10" t="s">
        <v>164</v>
      </c>
      <c r="B130" s="12">
        <v>213964.50199999995</v>
      </c>
      <c r="C130" s="12">
        <v>419334.46400000004</v>
      </c>
      <c r="D130" s="4"/>
      <c r="E130" s="4">
        <v>79241.921000000002</v>
      </c>
      <c r="F130" s="4">
        <v>250794.90599999999</v>
      </c>
      <c r="G130" s="4">
        <v>17258.825000000001</v>
      </c>
      <c r="H130" s="4">
        <v>19287.13</v>
      </c>
      <c r="I130" s="4">
        <v>4569.3819999999996</v>
      </c>
      <c r="J130" s="4">
        <v>10671.607</v>
      </c>
      <c r="K130" s="4">
        <v>11811.013000000001</v>
      </c>
      <c r="L130" s="4">
        <v>19970.624</v>
      </c>
      <c r="M130" s="4">
        <v>5296.0249999999996</v>
      </c>
      <c r="N130" s="4">
        <v>5216.0010000000002</v>
      </c>
      <c r="O130" s="62">
        <v>13236.689</v>
      </c>
      <c r="P130" s="4">
        <v>14993.897000000001</v>
      </c>
      <c r="Q130" s="4">
        <v>3998.0729999999999</v>
      </c>
      <c r="R130" s="4">
        <v>5117.6080000000002</v>
      </c>
      <c r="S130" s="4">
        <v>1305.7539999999999</v>
      </c>
      <c r="T130" s="4">
        <v>3859.7820000000002</v>
      </c>
      <c r="U130" s="4">
        <v>7131.6350000000002</v>
      </c>
      <c r="V130" s="4">
        <v>7339.1220000000003</v>
      </c>
      <c r="W130" s="4">
        <v>309.46899999999999</v>
      </c>
      <c r="X130" s="4">
        <v>4342.7389999999996</v>
      </c>
      <c r="Y130" s="62">
        <v>4797.1360000000004</v>
      </c>
      <c r="Z130" s="4">
        <v>4700.9589999999998</v>
      </c>
      <c r="AA130" s="4">
        <v>5523.1360000000004</v>
      </c>
      <c r="AB130" s="4">
        <v>7366.7759999999998</v>
      </c>
      <c r="AC130" s="4">
        <v>1126.0170000000001</v>
      </c>
      <c r="AD130" s="4">
        <v>2220.9290000000001</v>
      </c>
      <c r="AE130" s="4">
        <v>2733.752</v>
      </c>
      <c r="AF130" s="4">
        <v>2687.029</v>
      </c>
      <c r="AG130" s="4">
        <v>671.697</v>
      </c>
      <c r="AH130" s="4">
        <v>1194.6500000000001</v>
      </c>
      <c r="AI130" s="62">
        <v>634.02700000000004</v>
      </c>
      <c r="AJ130" s="4">
        <v>911.40099999999995</v>
      </c>
      <c r="AK130" s="4">
        <v>7335.6170000000002</v>
      </c>
      <c r="AL130" s="4">
        <v>7435.759</v>
      </c>
      <c r="AM130" s="4">
        <v>-124.73099999999999</v>
      </c>
      <c r="AN130" s="4">
        <v>1049.854</v>
      </c>
      <c r="AO130" s="4">
        <v>958.31799999999998</v>
      </c>
      <c r="AP130" s="4">
        <v>1186.704</v>
      </c>
      <c r="AQ130" s="4">
        <v>3882.0990000000002</v>
      </c>
      <c r="AR130" s="4">
        <v>4364.5020000000004</v>
      </c>
      <c r="AS130" s="4">
        <v>2696.7739999999999</v>
      </c>
      <c r="AT130" s="4">
        <v>2992.3620000000001</v>
      </c>
      <c r="AU130" s="62">
        <v>1742.2270000000001</v>
      </c>
      <c r="AV130" s="4">
        <v>2536.6469999999999</v>
      </c>
      <c r="AW130" s="4">
        <v>1986</v>
      </c>
      <c r="AX130" s="4">
        <v>2698.4969999999998</v>
      </c>
      <c r="AY130" s="4">
        <v>2086.6480000000001</v>
      </c>
      <c r="AZ130" s="4">
        <v>1965.8489999999999</v>
      </c>
      <c r="BA130" s="4">
        <v>1325.152</v>
      </c>
      <c r="BB130" s="4">
        <v>890.88300000000004</v>
      </c>
      <c r="BC130" s="4">
        <v>2254.248</v>
      </c>
      <c r="BD130" s="4">
        <v>2961.241</v>
      </c>
      <c r="BE130" s="62">
        <v>1682.336</v>
      </c>
      <c r="BF130" s="4">
        <v>1756.9690000000001</v>
      </c>
      <c r="BG130" s="4">
        <v>2580.2350000000001</v>
      </c>
      <c r="BH130" s="4">
        <v>2710.2559999999999</v>
      </c>
      <c r="BI130" s="4">
        <v>911.322</v>
      </c>
      <c r="BJ130" s="4">
        <v>1090.2639999999999</v>
      </c>
      <c r="BK130" s="4">
        <v>1431.9179999999999</v>
      </c>
      <c r="BL130" s="4">
        <v>1227.6859999999999</v>
      </c>
      <c r="BM130" s="4">
        <v>1247.432</v>
      </c>
      <c r="BN130" s="4">
        <v>811.851</v>
      </c>
      <c r="BO130" s="4">
        <v>475.81200000000001</v>
      </c>
      <c r="BP130" s="4">
        <v>576.44100000000003</v>
      </c>
      <c r="BQ130" s="62">
        <v>766.971</v>
      </c>
      <c r="BR130" s="4">
        <v>970.10199999999998</v>
      </c>
      <c r="BS130" s="4">
        <v>977.70100000000002</v>
      </c>
      <c r="BT130" s="4">
        <v>852.07399999999996</v>
      </c>
      <c r="BU130" s="4">
        <v>350.00200000000001</v>
      </c>
      <c r="BV130" s="4">
        <v>276.7</v>
      </c>
      <c r="BW130" s="4">
        <v>441.44099999999997</v>
      </c>
      <c r="BX130" s="4">
        <v>338.93</v>
      </c>
      <c r="BY130" s="4">
        <v>540.38400000000001</v>
      </c>
      <c r="BZ130" s="4">
        <v>644.64400000000001</v>
      </c>
      <c r="CA130" s="4">
        <v>856.67</v>
      </c>
      <c r="CB130" s="4">
        <v>693.44</v>
      </c>
      <c r="CC130" s="62">
        <v>1332.6780000000001</v>
      </c>
      <c r="CD130" s="4">
        <v>1279.0139999999999</v>
      </c>
      <c r="CE130" s="4">
        <v>880.20699999999999</v>
      </c>
      <c r="CF130" s="4">
        <v>792.59799999999996</v>
      </c>
      <c r="CG130" s="4">
        <v>257.82900000000001</v>
      </c>
      <c r="CH130" s="4">
        <v>247.16200000000001</v>
      </c>
      <c r="CI130" s="4">
        <v>718.59299999999996</v>
      </c>
      <c r="CJ130" s="4">
        <v>631.06100000000004</v>
      </c>
      <c r="CK130" s="4">
        <v>746.43200000000002</v>
      </c>
      <c r="CL130" s="4">
        <v>1140.6500000000001</v>
      </c>
      <c r="CM130" s="62">
        <v>2140.395</v>
      </c>
      <c r="CN130" s="4">
        <v>2160.1419999999998</v>
      </c>
      <c r="CO130" s="4">
        <v>743.90499999999997</v>
      </c>
      <c r="CP130" s="4">
        <v>737.65899999999999</v>
      </c>
      <c r="CQ130" s="4">
        <v>653</v>
      </c>
      <c r="CR130" s="4">
        <v>603</v>
      </c>
      <c r="CS130" s="4">
        <v>656.27499999999998</v>
      </c>
      <c r="CT130" s="4">
        <v>660.27</v>
      </c>
      <c r="CU130" s="4">
        <v>447.29700000000003</v>
      </c>
      <c r="CV130" s="4">
        <v>697.76199999999994</v>
      </c>
      <c r="CW130" s="4">
        <v>1123.3910000000001</v>
      </c>
      <c r="CX130" s="4">
        <v>1255.009</v>
      </c>
      <c r="CY130" s="62">
        <v>498.82499999999999</v>
      </c>
      <c r="CZ130" s="4">
        <v>499.36099999999999</v>
      </c>
      <c r="DA130" s="4">
        <v>452.66500000000002</v>
      </c>
      <c r="DB130" s="4">
        <v>383.36099999999999</v>
      </c>
      <c r="DC130" s="4">
        <v>1165.617</v>
      </c>
      <c r="DD130" s="4">
        <v>711.09400000000005</v>
      </c>
      <c r="DE130" s="4">
        <v>-3.9430000000000001</v>
      </c>
      <c r="DF130" s="4">
        <v>389.73500000000001</v>
      </c>
      <c r="DG130" s="4">
        <v>603.30700000000002</v>
      </c>
      <c r="DH130" s="4">
        <v>604.96</v>
      </c>
      <c r="DI130" s="4">
        <v>362.06400000000002</v>
      </c>
      <c r="DJ130" s="4">
        <v>492.81599999999997</v>
      </c>
      <c r="DK130" s="62">
        <v>444.02300000000002</v>
      </c>
      <c r="DL130" s="4">
        <v>435.92</v>
      </c>
      <c r="DM130" s="4">
        <v>460.18</v>
      </c>
      <c r="DN130" s="4">
        <v>437.01400000000001</v>
      </c>
      <c r="DO130" s="4">
        <v>386.05099999999999</v>
      </c>
      <c r="DP130" s="4">
        <v>482.52100000000002</v>
      </c>
      <c r="DQ130" s="4">
        <v>392.06099999999998</v>
      </c>
      <c r="DR130" s="4">
        <v>396.839</v>
      </c>
      <c r="DS130" s="4">
        <v>149.988</v>
      </c>
      <c r="DT130" s="4">
        <v>273.976</v>
      </c>
      <c r="DU130" s="4">
        <v>330.24</v>
      </c>
      <c r="DV130" s="4">
        <v>388.779</v>
      </c>
      <c r="DW130" s="62">
        <v>243</v>
      </c>
      <c r="DX130" s="4">
        <v>243</v>
      </c>
      <c r="DY130" s="4">
        <v>556.14</v>
      </c>
      <c r="DZ130" s="4">
        <v>540.68700000000001</v>
      </c>
      <c r="EA130" s="4">
        <v>35.590000000000003</v>
      </c>
      <c r="EB130" s="4">
        <v>29.27</v>
      </c>
      <c r="EC130" s="4">
        <v>230.67500000000001</v>
      </c>
      <c r="ED130" s="4">
        <v>221.74799999999999</v>
      </c>
      <c r="EE130" s="4">
        <v>261.63299999999998</v>
      </c>
      <c r="EF130" s="4">
        <v>275.142</v>
      </c>
      <c r="EG130" s="4">
        <v>284.17500000000001</v>
      </c>
      <c r="EH130" s="4">
        <v>262.13600000000002</v>
      </c>
      <c r="EI130" s="62">
        <v>92.149000000000001</v>
      </c>
      <c r="EJ130" s="4">
        <v>88.878</v>
      </c>
      <c r="EK130" s="4">
        <v>201.947</v>
      </c>
      <c r="EL130" s="4">
        <v>201.18799999999999</v>
      </c>
      <c r="EM130" s="4">
        <v>909.91399999999999</v>
      </c>
      <c r="EN130" s="4">
        <v>904.63900000000001</v>
      </c>
      <c r="EO130" s="4">
        <v>78.064999999999998</v>
      </c>
      <c r="EP130" s="4">
        <v>78.064999999999998</v>
      </c>
      <c r="EQ130" s="4"/>
      <c r="ER130" s="4"/>
      <c r="ES130" s="4">
        <v>0</v>
      </c>
      <c r="ET130" s="4">
        <v>0</v>
      </c>
      <c r="EU130" s="4">
        <v>81.007000000000005</v>
      </c>
      <c r="EV130" s="4">
        <v>82.192999999999998</v>
      </c>
    </row>
    <row r="131" spans="1:152">
      <c r="A131" s="10" t="s">
        <v>165</v>
      </c>
      <c r="B131" s="12">
        <v>3.68</v>
      </c>
      <c r="C131" s="12">
        <v>37423.750999999997</v>
      </c>
      <c r="D131" s="4"/>
      <c r="E131" s="4">
        <v>0</v>
      </c>
      <c r="F131" s="4">
        <v>31981.429</v>
      </c>
      <c r="G131" s="4">
        <v>0</v>
      </c>
      <c r="H131" s="4">
        <v>65.744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5165.4870000000001</v>
      </c>
      <c r="O131" s="62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3.68</v>
      </c>
      <c r="V131" s="4">
        <v>28.073</v>
      </c>
      <c r="W131" s="4">
        <v>0</v>
      </c>
      <c r="X131" s="4">
        <v>0</v>
      </c>
      <c r="Y131" s="62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58.177999999999997</v>
      </c>
      <c r="AG131" s="4">
        <v>0</v>
      </c>
      <c r="AH131" s="4">
        <v>0</v>
      </c>
      <c r="AI131" s="62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-41.237000000000002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62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  <c r="BD131" s="4">
        <v>0</v>
      </c>
      <c r="BE131" s="62">
        <v>0</v>
      </c>
      <c r="BF131" s="4">
        <v>144.131</v>
      </c>
      <c r="BG131" s="4">
        <v>0</v>
      </c>
      <c r="BH131" s="4">
        <v>0</v>
      </c>
      <c r="BI131" s="4">
        <v>0</v>
      </c>
      <c r="BJ131" s="4">
        <v>0</v>
      </c>
      <c r="BK131" s="4">
        <v>0</v>
      </c>
      <c r="BL131" s="4">
        <v>0</v>
      </c>
      <c r="BM131" s="4">
        <v>0</v>
      </c>
      <c r="BN131" s="4">
        <v>0</v>
      </c>
      <c r="BO131" s="4">
        <v>0</v>
      </c>
      <c r="BP131" s="4">
        <v>0</v>
      </c>
      <c r="BQ131" s="62">
        <v>0</v>
      </c>
      <c r="BR131" s="4">
        <v>0</v>
      </c>
      <c r="BS131" s="4">
        <v>0</v>
      </c>
      <c r="BT131" s="4">
        <v>0</v>
      </c>
      <c r="BU131" s="4">
        <v>0</v>
      </c>
      <c r="BV131" s="4">
        <v>0</v>
      </c>
      <c r="BW131" s="4">
        <v>0</v>
      </c>
      <c r="BX131" s="4">
        <v>0</v>
      </c>
      <c r="BY131" s="4">
        <v>0</v>
      </c>
      <c r="BZ131" s="4">
        <v>0</v>
      </c>
      <c r="CA131" s="4">
        <v>0</v>
      </c>
      <c r="CB131" s="4">
        <v>0</v>
      </c>
      <c r="CC131" s="62">
        <v>0</v>
      </c>
      <c r="CD131" s="4">
        <v>0</v>
      </c>
      <c r="CE131" s="4">
        <v>0</v>
      </c>
      <c r="CF131" s="4">
        <v>0</v>
      </c>
      <c r="CG131" s="4">
        <v>0</v>
      </c>
      <c r="CH131" s="4">
        <v>0</v>
      </c>
      <c r="CI131" s="4">
        <v>0</v>
      </c>
      <c r="CJ131" s="4">
        <v>0</v>
      </c>
      <c r="CK131" s="4">
        <v>0</v>
      </c>
      <c r="CL131" s="4">
        <v>0</v>
      </c>
      <c r="CM131" s="62">
        <v>0</v>
      </c>
      <c r="CN131" s="4">
        <v>0</v>
      </c>
      <c r="CO131" s="4">
        <v>0</v>
      </c>
      <c r="CP131" s="4">
        <v>0</v>
      </c>
      <c r="CQ131" s="4">
        <v>0</v>
      </c>
      <c r="CR131" s="4">
        <v>0</v>
      </c>
      <c r="CS131" s="4">
        <v>0</v>
      </c>
      <c r="CT131" s="4">
        <v>0</v>
      </c>
      <c r="CU131" s="4">
        <v>0</v>
      </c>
      <c r="CV131" s="4">
        <v>0</v>
      </c>
      <c r="CW131" s="4">
        <v>0</v>
      </c>
      <c r="CX131" s="4">
        <v>0</v>
      </c>
      <c r="CY131" s="62">
        <v>0</v>
      </c>
      <c r="CZ131" s="4">
        <v>0</v>
      </c>
      <c r="DA131" s="4">
        <v>0</v>
      </c>
      <c r="DB131" s="4">
        <v>0</v>
      </c>
      <c r="DC131" s="4">
        <v>0</v>
      </c>
      <c r="DD131" s="4">
        <v>0</v>
      </c>
      <c r="DE131" s="4">
        <v>0</v>
      </c>
      <c r="DF131" s="4">
        <v>0</v>
      </c>
      <c r="DG131" s="4">
        <v>0</v>
      </c>
      <c r="DH131" s="4">
        <v>0</v>
      </c>
      <c r="DI131" s="4">
        <v>0</v>
      </c>
      <c r="DJ131" s="4">
        <v>21.946000000000002</v>
      </c>
      <c r="DK131" s="62">
        <v>0</v>
      </c>
      <c r="DL131" s="4">
        <v>0</v>
      </c>
      <c r="DM131" s="4">
        <v>0</v>
      </c>
      <c r="DN131" s="4">
        <v>0</v>
      </c>
      <c r="DO131" s="4">
        <v>0</v>
      </c>
      <c r="DP131" s="4">
        <v>0</v>
      </c>
      <c r="DQ131" s="4">
        <v>0</v>
      </c>
      <c r="DR131" s="4">
        <v>0</v>
      </c>
      <c r="DS131" s="4">
        <v>0</v>
      </c>
      <c r="DT131" s="4">
        <v>0</v>
      </c>
      <c r="DU131" s="4">
        <v>0</v>
      </c>
      <c r="DV131" s="4">
        <v>0</v>
      </c>
      <c r="DW131" s="62">
        <v>0</v>
      </c>
      <c r="DX131" s="4">
        <v>0</v>
      </c>
      <c r="DY131" s="4">
        <v>0</v>
      </c>
      <c r="DZ131" s="4">
        <v>0</v>
      </c>
      <c r="EA131" s="4">
        <v>0</v>
      </c>
      <c r="EB131" s="4">
        <v>0</v>
      </c>
      <c r="EC131" s="4">
        <v>0</v>
      </c>
      <c r="ED131" s="4">
        <v>0</v>
      </c>
      <c r="EE131" s="4">
        <v>0</v>
      </c>
      <c r="EF131" s="4">
        <v>0</v>
      </c>
      <c r="EG131" s="4">
        <v>0</v>
      </c>
      <c r="EH131" s="4">
        <v>0</v>
      </c>
      <c r="EI131" s="62">
        <v>0</v>
      </c>
      <c r="EJ131" s="4">
        <v>0</v>
      </c>
      <c r="EK131" s="4">
        <v>0</v>
      </c>
      <c r="EL131" s="4">
        <v>0</v>
      </c>
      <c r="EM131" s="4">
        <v>0</v>
      </c>
      <c r="EN131" s="4">
        <v>0</v>
      </c>
      <c r="EO131" s="4">
        <v>0</v>
      </c>
      <c r="EP131" s="4">
        <v>0</v>
      </c>
      <c r="EQ131" s="4"/>
      <c r="ER131" s="4"/>
      <c r="ES131" s="4">
        <v>0</v>
      </c>
      <c r="ET131" s="4">
        <v>0</v>
      </c>
      <c r="EU131" s="4">
        <v>0</v>
      </c>
      <c r="EV131" s="4">
        <v>0</v>
      </c>
    </row>
    <row r="132" spans="1:152">
      <c r="A132" s="10" t="s">
        <v>166</v>
      </c>
      <c r="B132" s="12">
        <v>81.096999999999994</v>
      </c>
      <c r="C132" s="12">
        <v>65.992000000000004</v>
      </c>
      <c r="D132" s="4"/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62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62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62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62">
        <v>0</v>
      </c>
      <c r="AV132" s="4">
        <v>0</v>
      </c>
      <c r="AW132" s="4">
        <v>0</v>
      </c>
      <c r="AX132" s="4">
        <v>0</v>
      </c>
      <c r="AY132" s="4">
        <v>0</v>
      </c>
      <c r="AZ132" s="4">
        <v>0</v>
      </c>
      <c r="BA132" s="4">
        <v>0</v>
      </c>
      <c r="BB132" s="4">
        <v>0</v>
      </c>
      <c r="BC132" s="4">
        <v>0</v>
      </c>
      <c r="BD132" s="4">
        <v>0</v>
      </c>
      <c r="BE132" s="62">
        <v>0</v>
      </c>
      <c r="BF132" s="4">
        <v>0</v>
      </c>
      <c r="BG132" s="4">
        <v>0</v>
      </c>
      <c r="BH132" s="4">
        <v>0</v>
      </c>
      <c r="BI132" s="4">
        <v>0</v>
      </c>
      <c r="BJ132" s="4">
        <v>0</v>
      </c>
      <c r="BK132" s="4">
        <v>0</v>
      </c>
      <c r="BL132" s="4">
        <v>0</v>
      </c>
      <c r="BM132" s="4">
        <v>0</v>
      </c>
      <c r="BN132" s="4">
        <v>0</v>
      </c>
      <c r="BO132" s="4">
        <v>0</v>
      </c>
      <c r="BP132" s="4">
        <v>0</v>
      </c>
      <c r="BQ132" s="62"/>
      <c r="BR132" s="4"/>
      <c r="BS132" s="4">
        <v>0</v>
      </c>
      <c r="BT132" s="4">
        <v>0</v>
      </c>
      <c r="BU132" s="4">
        <v>0</v>
      </c>
      <c r="BV132" s="4">
        <v>0</v>
      </c>
      <c r="BW132" s="4">
        <v>0</v>
      </c>
      <c r="BX132" s="4">
        <v>0</v>
      </c>
      <c r="BY132" s="4">
        <v>0</v>
      </c>
      <c r="BZ132" s="4">
        <v>0</v>
      </c>
      <c r="CA132" s="4">
        <v>0</v>
      </c>
      <c r="CB132" s="4">
        <v>0</v>
      </c>
      <c r="CC132" s="62">
        <v>0</v>
      </c>
      <c r="CD132" s="4">
        <v>0</v>
      </c>
      <c r="CE132" s="4">
        <v>0</v>
      </c>
      <c r="CF132" s="4">
        <v>0</v>
      </c>
      <c r="CG132" s="4">
        <v>0</v>
      </c>
      <c r="CH132" s="4">
        <v>0</v>
      </c>
      <c r="CI132" s="4">
        <v>0</v>
      </c>
      <c r="CJ132" s="4">
        <v>0</v>
      </c>
      <c r="CK132" s="4">
        <v>0</v>
      </c>
      <c r="CL132" s="4">
        <v>0</v>
      </c>
      <c r="CM132" s="62">
        <v>0</v>
      </c>
      <c r="CN132" s="4">
        <v>0</v>
      </c>
      <c r="CO132" s="4">
        <v>0</v>
      </c>
      <c r="CP132" s="4"/>
      <c r="CQ132" s="4">
        <v>0</v>
      </c>
      <c r="CR132" s="4">
        <v>0</v>
      </c>
      <c r="CS132" s="4">
        <v>0</v>
      </c>
      <c r="CT132" s="4">
        <v>0</v>
      </c>
      <c r="CU132" s="4">
        <v>0</v>
      </c>
      <c r="CV132" s="4">
        <v>0</v>
      </c>
      <c r="CW132" s="4">
        <v>0</v>
      </c>
      <c r="CX132" s="4">
        <v>0</v>
      </c>
      <c r="CY132" s="62">
        <v>0</v>
      </c>
      <c r="CZ132" s="4">
        <v>0</v>
      </c>
      <c r="DA132" s="4">
        <v>0</v>
      </c>
      <c r="DB132" s="4">
        <v>0</v>
      </c>
      <c r="DC132" s="4">
        <v>0</v>
      </c>
      <c r="DD132" s="4">
        <v>0</v>
      </c>
      <c r="DE132" s="4">
        <v>0</v>
      </c>
      <c r="DF132" s="4">
        <v>0</v>
      </c>
      <c r="DG132" s="4">
        <v>0</v>
      </c>
      <c r="DH132" s="4">
        <v>0</v>
      </c>
      <c r="DI132" s="4">
        <v>0</v>
      </c>
      <c r="DJ132" s="4">
        <v>0</v>
      </c>
      <c r="DK132" s="62">
        <v>0</v>
      </c>
      <c r="DL132" s="4">
        <v>0</v>
      </c>
      <c r="DM132" s="4">
        <v>0</v>
      </c>
      <c r="DN132" s="4">
        <v>0</v>
      </c>
      <c r="DO132" s="4">
        <v>0</v>
      </c>
      <c r="DP132" s="4">
        <v>0</v>
      </c>
      <c r="DQ132" s="4">
        <v>0</v>
      </c>
      <c r="DR132" s="4">
        <v>0</v>
      </c>
      <c r="DS132" s="4">
        <v>0</v>
      </c>
      <c r="DT132" s="4">
        <v>0</v>
      </c>
      <c r="DU132" s="4">
        <v>0</v>
      </c>
      <c r="DV132" s="4">
        <v>0</v>
      </c>
      <c r="DW132" s="62">
        <v>0</v>
      </c>
      <c r="DX132" s="4">
        <v>0</v>
      </c>
      <c r="DY132" s="4">
        <v>0</v>
      </c>
      <c r="DZ132" s="4">
        <v>0</v>
      </c>
      <c r="EA132" s="4">
        <v>0</v>
      </c>
      <c r="EB132" s="4">
        <v>0</v>
      </c>
      <c r="EC132" s="4">
        <v>0</v>
      </c>
      <c r="ED132" s="4">
        <v>0</v>
      </c>
      <c r="EE132" s="4">
        <v>0</v>
      </c>
      <c r="EF132" s="4">
        <v>0</v>
      </c>
      <c r="EG132" s="4">
        <v>0</v>
      </c>
      <c r="EH132" s="4">
        <v>0</v>
      </c>
      <c r="EI132" s="62">
        <v>0</v>
      </c>
      <c r="EJ132" s="4">
        <v>0</v>
      </c>
      <c r="EK132" s="4">
        <v>0</v>
      </c>
      <c r="EL132" s="4">
        <v>0</v>
      </c>
      <c r="EM132" s="4">
        <v>0</v>
      </c>
      <c r="EN132" s="4">
        <v>0</v>
      </c>
      <c r="EO132" s="4">
        <v>0</v>
      </c>
      <c r="EP132" s="4">
        <v>0</v>
      </c>
      <c r="EQ132" s="4"/>
      <c r="ER132" s="4"/>
      <c r="ES132" s="4">
        <v>81.096999999999994</v>
      </c>
      <c r="ET132" s="4">
        <v>65.992000000000004</v>
      </c>
      <c r="EU132" s="4">
        <v>0</v>
      </c>
      <c r="EV132" s="4">
        <v>0</v>
      </c>
    </row>
    <row r="133" spans="1:152">
      <c r="A133" s="25" t="s">
        <v>163</v>
      </c>
      <c r="B133" s="15">
        <v>214049.27899999995</v>
      </c>
      <c r="C133" s="15">
        <v>456824.20700000005</v>
      </c>
      <c r="D133" s="44"/>
      <c r="E133" s="44">
        <v>79241.921000000002</v>
      </c>
      <c r="F133" s="44">
        <v>282776.33499999996</v>
      </c>
      <c r="G133" s="44">
        <v>17258.825000000001</v>
      </c>
      <c r="H133" s="44">
        <v>19352.874</v>
      </c>
      <c r="I133" s="44">
        <v>4569.3819999999996</v>
      </c>
      <c r="J133" s="44">
        <v>10671.607</v>
      </c>
      <c r="K133" s="44">
        <v>11811.013000000001</v>
      </c>
      <c r="L133" s="44">
        <v>19970.624</v>
      </c>
      <c r="M133" s="44">
        <v>5296.0249999999996</v>
      </c>
      <c r="N133" s="44">
        <v>10381.488000000001</v>
      </c>
      <c r="O133" s="73">
        <v>13236.689</v>
      </c>
      <c r="P133" s="44">
        <v>14993.897000000001</v>
      </c>
      <c r="Q133" s="44">
        <v>3998.0729999999999</v>
      </c>
      <c r="R133" s="44">
        <v>5117.6080000000002</v>
      </c>
      <c r="S133" s="44">
        <v>1305.7539999999999</v>
      </c>
      <c r="T133" s="44">
        <v>3859.7820000000002</v>
      </c>
      <c r="U133" s="44">
        <v>7135.3150000000005</v>
      </c>
      <c r="V133" s="44">
        <v>7367.1950000000006</v>
      </c>
      <c r="W133" s="44">
        <v>309.46899999999999</v>
      </c>
      <c r="X133" s="44">
        <v>4342.7389999999996</v>
      </c>
      <c r="Y133" s="73">
        <v>4797.1360000000004</v>
      </c>
      <c r="Z133" s="44">
        <v>4700.9589999999998</v>
      </c>
      <c r="AA133" s="44">
        <v>5523.1360000000004</v>
      </c>
      <c r="AB133" s="44">
        <v>7366.7759999999998</v>
      </c>
      <c r="AC133" s="44">
        <v>1126.0170000000001</v>
      </c>
      <c r="AD133" s="44">
        <v>2220.9290000000001</v>
      </c>
      <c r="AE133" s="44">
        <v>2733.752</v>
      </c>
      <c r="AF133" s="44">
        <v>2745.2069999999999</v>
      </c>
      <c r="AG133" s="44">
        <v>671.697</v>
      </c>
      <c r="AH133" s="44">
        <v>1194.6500000000001</v>
      </c>
      <c r="AI133" s="73">
        <v>634.02700000000004</v>
      </c>
      <c r="AJ133" s="44">
        <v>911.40099999999995</v>
      </c>
      <c r="AK133" s="44">
        <v>7335.6170000000002</v>
      </c>
      <c r="AL133" s="44">
        <v>7435.759</v>
      </c>
      <c r="AM133" s="44">
        <v>-124.73099999999999</v>
      </c>
      <c r="AN133" s="44">
        <v>1008.6170000000001</v>
      </c>
      <c r="AO133" s="44">
        <v>958.31799999999998</v>
      </c>
      <c r="AP133" s="44">
        <v>1186.704</v>
      </c>
      <c r="AQ133" s="44">
        <v>3882.0990000000002</v>
      </c>
      <c r="AR133" s="44">
        <v>4364.5020000000004</v>
      </c>
      <c r="AS133" s="44">
        <v>2696.7739999999999</v>
      </c>
      <c r="AT133" s="44">
        <v>2992.3620000000001</v>
      </c>
      <c r="AU133" s="73">
        <v>1742.2270000000001</v>
      </c>
      <c r="AV133" s="44">
        <v>2536.6469999999999</v>
      </c>
      <c r="AW133" s="44">
        <v>1986</v>
      </c>
      <c r="AX133" s="44">
        <v>2698.4969999999998</v>
      </c>
      <c r="AY133" s="44">
        <v>2086.6480000000001</v>
      </c>
      <c r="AZ133" s="44">
        <v>1965.8489999999999</v>
      </c>
      <c r="BA133" s="44">
        <v>1325.152</v>
      </c>
      <c r="BB133" s="44">
        <v>890.88300000000004</v>
      </c>
      <c r="BC133" s="44">
        <v>2254.248</v>
      </c>
      <c r="BD133" s="44">
        <v>2961.241</v>
      </c>
      <c r="BE133" s="73">
        <v>1682.336</v>
      </c>
      <c r="BF133" s="44">
        <v>1901.1000000000001</v>
      </c>
      <c r="BG133" s="44">
        <v>2580.2350000000001</v>
      </c>
      <c r="BH133" s="44">
        <v>2710.2559999999999</v>
      </c>
      <c r="BI133" s="44">
        <v>911.322</v>
      </c>
      <c r="BJ133" s="44">
        <v>1090.2639999999999</v>
      </c>
      <c r="BK133" s="44">
        <v>1431.9179999999999</v>
      </c>
      <c r="BL133" s="44">
        <v>1227.6859999999999</v>
      </c>
      <c r="BM133" s="44">
        <v>1247.432</v>
      </c>
      <c r="BN133" s="44">
        <v>811.851</v>
      </c>
      <c r="BO133" s="44">
        <v>475.81200000000001</v>
      </c>
      <c r="BP133" s="44">
        <v>576.44100000000003</v>
      </c>
      <c r="BQ133" s="73">
        <v>766.971</v>
      </c>
      <c r="BR133" s="44">
        <v>970.10199999999998</v>
      </c>
      <c r="BS133" s="44">
        <v>977.70100000000002</v>
      </c>
      <c r="BT133" s="44">
        <v>852.07399999999996</v>
      </c>
      <c r="BU133" s="44">
        <v>350.00200000000001</v>
      </c>
      <c r="BV133" s="44">
        <v>276.7</v>
      </c>
      <c r="BW133" s="44">
        <v>441.44099999999997</v>
      </c>
      <c r="BX133" s="44">
        <v>338.93</v>
      </c>
      <c r="BY133" s="44">
        <v>540.38400000000001</v>
      </c>
      <c r="BZ133" s="44">
        <v>644.64400000000001</v>
      </c>
      <c r="CA133" s="44">
        <v>856.67</v>
      </c>
      <c r="CB133" s="44">
        <v>693.44</v>
      </c>
      <c r="CC133" s="73">
        <v>1332.6780000000001</v>
      </c>
      <c r="CD133" s="44">
        <v>1279.0139999999999</v>
      </c>
      <c r="CE133" s="44">
        <v>880.20699999999999</v>
      </c>
      <c r="CF133" s="44">
        <v>792.59799999999996</v>
      </c>
      <c r="CG133" s="44">
        <v>257.82900000000001</v>
      </c>
      <c r="CH133" s="44">
        <v>247.16200000000001</v>
      </c>
      <c r="CI133" s="44">
        <v>718.59299999999996</v>
      </c>
      <c r="CJ133" s="44">
        <v>631.06100000000004</v>
      </c>
      <c r="CK133" s="44">
        <v>746.43200000000002</v>
      </c>
      <c r="CL133" s="44">
        <v>1140.6500000000001</v>
      </c>
      <c r="CM133" s="73">
        <f>SUM(CM130:CM132)</f>
        <v>2140.395</v>
      </c>
      <c r="CN133" s="44">
        <f>SUM(CN130:CN132)</f>
        <v>2160.1419999999998</v>
      </c>
      <c r="CO133" s="44">
        <v>743.90499999999997</v>
      </c>
      <c r="CP133" s="44">
        <v>737.65899999999999</v>
      </c>
      <c r="CQ133" s="44">
        <v>653</v>
      </c>
      <c r="CR133" s="44">
        <v>603</v>
      </c>
      <c r="CS133" s="44">
        <v>656.27499999999998</v>
      </c>
      <c r="CT133" s="44">
        <v>660.27</v>
      </c>
      <c r="CU133" s="44">
        <v>447.29700000000003</v>
      </c>
      <c r="CV133" s="44">
        <v>697.76199999999994</v>
      </c>
      <c r="CW133" s="44">
        <v>1123.3910000000001</v>
      </c>
      <c r="CX133" s="44">
        <v>1255.009</v>
      </c>
      <c r="CY133" s="73">
        <v>498.82499999999999</v>
      </c>
      <c r="CZ133" s="44">
        <v>499.36099999999999</v>
      </c>
      <c r="DA133" s="44">
        <v>452.66500000000002</v>
      </c>
      <c r="DB133" s="44">
        <v>383.36099999999999</v>
      </c>
      <c r="DC133" s="44">
        <v>1165.617</v>
      </c>
      <c r="DD133" s="44">
        <v>711.09400000000005</v>
      </c>
      <c r="DE133" s="44">
        <v>-3.9430000000000001</v>
      </c>
      <c r="DF133" s="44">
        <v>389.73500000000001</v>
      </c>
      <c r="DG133" s="44">
        <v>603.30700000000002</v>
      </c>
      <c r="DH133" s="44">
        <v>604.96</v>
      </c>
      <c r="DI133" s="44">
        <v>362.06400000000002</v>
      </c>
      <c r="DJ133" s="44">
        <v>514.76199999999994</v>
      </c>
      <c r="DK133" s="73">
        <v>444.02300000000002</v>
      </c>
      <c r="DL133" s="44">
        <v>435.92</v>
      </c>
      <c r="DM133" s="44">
        <v>460.18</v>
      </c>
      <c r="DN133" s="44">
        <v>437.01400000000001</v>
      </c>
      <c r="DO133" s="44">
        <v>386.05099999999999</v>
      </c>
      <c r="DP133" s="44">
        <v>482.52100000000002</v>
      </c>
      <c r="DQ133" s="44">
        <v>392.06099999999998</v>
      </c>
      <c r="DR133" s="44">
        <v>396.839</v>
      </c>
      <c r="DS133" s="44">
        <v>149.988</v>
      </c>
      <c r="DT133" s="44">
        <v>273.976</v>
      </c>
      <c r="DU133" s="44">
        <v>330.24</v>
      </c>
      <c r="DV133" s="44">
        <v>388.779</v>
      </c>
      <c r="DW133" s="73">
        <v>243</v>
      </c>
      <c r="DX133" s="44">
        <v>243</v>
      </c>
      <c r="DY133" s="44">
        <v>556.14</v>
      </c>
      <c r="DZ133" s="44">
        <v>540.68700000000001</v>
      </c>
      <c r="EA133" s="44">
        <v>35.590000000000003</v>
      </c>
      <c r="EB133" s="44">
        <v>29.27</v>
      </c>
      <c r="EC133" s="44">
        <v>230.67500000000001</v>
      </c>
      <c r="ED133" s="44">
        <v>221.74799999999999</v>
      </c>
      <c r="EE133" s="44">
        <v>261.63299999999998</v>
      </c>
      <c r="EF133" s="44">
        <v>275.142</v>
      </c>
      <c r="EG133" s="44">
        <v>284.17500000000001</v>
      </c>
      <c r="EH133" s="44">
        <v>262.13600000000002</v>
      </c>
      <c r="EI133" s="73">
        <v>92.149000000000001</v>
      </c>
      <c r="EJ133" s="44">
        <v>88.878</v>
      </c>
      <c r="EK133" s="44">
        <v>201.947</v>
      </c>
      <c r="EL133" s="44">
        <v>201.18799999999999</v>
      </c>
      <c r="EM133" s="44">
        <v>909.91399999999999</v>
      </c>
      <c r="EN133" s="44">
        <v>904.63900000000001</v>
      </c>
      <c r="EO133" s="44">
        <v>78.064999999999998</v>
      </c>
      <c r="EP133" s="44">
        <v>78.064999999999998</v>
      </c>
      <c r="EQ133" s="44"/>
      <c r="ER133" s="44"/>
      <c r="ES133" s="44">
        <f>SUM(ES130:ES132)</f>
        <v>81.096999999999994</v>
      </c>
      <c r="ET133" s="44">
        <f>SUM(ET130:ET132)</f>
        <v>65.992000000000004</v>
      </c>
      <c r="EU133" s="44">
        <v>81.007000000000005</v>
      </c>
      <c r="EV133" s="44">
        <v>82.192999999999998</v>
      </c>
    </row>
    <row r="134" spans="1:152">
      <c r="A134" s="49" t="s">
        <v>167</v>
      </c>
      <c r="B134" s="12"/>
      <c r="C134" s="12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62"/>
      <c r="P134" s="4"/>
      <c r="Q134" s="4"/>
      <c r="R134" s="4"/>
      <c r="S134" s="4"/>
      <c r="T134" s="4"/>
      <c r="U134" s="4"/>
      <c r="V134" s="4"/>
      <c r="W134" s="4"/>
      <c r="X134" s="4"/>
      <c r="Y134" s="62"/>
      <c r="Z134" s="4"/>
      <c r="AA134" s="4"/>
      <c r="AB134" s="4"/>
      <c r="AC134" s="4"/>
      <c r="AD134" s="4"/>
      <c r="AE134" s="4"/>
      <c r="AF134" s="4"/>
      <c r="AG134" s="4"/>
      <c r="AH134" s="4"/>
      <c r="AI134" s="62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62"/>
      <c r="AV134" s="4"/>
      <c r="AW134" s="4"/>
      <c r="AX134" s="4"/>
      <c r="AY134" s="4"/>
      <c r="AZ134" s="4"/>
      <c r="BA134" s="4"/>
      <c r="BB134" s="4"/>
      <c r="BC134" s="4"/>
      <c r="BD134" s="4"/>
      <c r="BE134" s="62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62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62"/>
      <c r="CD134" s="4"/>
      <c r="CE134" s="4"/>
      <c r="CF134" s="4"/>
      <c r="CG134" s="4"/>
      <c r="CH134" s="4"/>
      <c r="CI134" s="4"/>
      <c r="CJ134" s="4"/>
      <c r="CK134" s="4"/>
      <c r="CL134" s="4"/>
      <c r="CM134" s="62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62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62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62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62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</row>
    <row r="135" spans="1:152">
      <c r="A135" s="10" t="s">
        <v>168</v>
      </c>
      <c r="B135" s="12">
        <v>97328.830999999962</v>
      </c>
      <c r="C135" s="12">
        <v>101495.15299999998</v>
      </c>
      <c r="D135" s="4"/>
      <c r="E135" s="4">
        <v>35481.663999999997</v>
      </c>
      <c r="F135" s="4">
        <v>36146.896999999997</v>
      </c>
      <c r="G135" s="4">
        <v>10750.264999999999</v>
      </c>
      <c r="H135" s="4">
        <v>10750.264999999999</v>
      </c>
      <c r="I135" s="4">
        <v>12139.709000000001</v>
      </c>
      <c r="J135" s="4">
        <v>12370.662</v>
      </c>
      <c r="K135" s="4">
        <v>2520.1120000000001</v>
      </c>
      <c r="L135" s="4">
        <v>3428.0120000000002</v>
      </c>
      <c r="M135" s="4">
        <v>5618.518</v>
      </c>
      <c r="N135" s="4">
        <v>6499.4669999999996</v>
      </c>
      <c r="O135" s="62">
        <v>2374.386</v>
      </c>
      <c r="P135" s="4">
        <v>2398.9479999999999</v>
      </c>
      <c r="Q135" s="4">
        <v>1742.0329999999999</v>
      </c>
      <c r="R135" s="4">
        <v>1742.0329999999999</v>
      </c>
      <c r="S135" s="4">
        <v>1785.741</v>
      </c>
      <c r="T135" s="4">
        <v>1898.518</v>
      </c>
      <c r="U135" s="4">
        <v>3617.1410000000001</v>
      </c>
      <c r="V135" s="4">
        <v>3640.6979999999999</v>
      </c>
      <c r="W135" s="4">
        <v>2265.8200000000002</v>
      </c>
      <c r="X135" s="4">
        <v>2425.623</v>
      </c>
      <c r="Y135" s="62">
        <v>1505.133</v>
      </c>
      <c r="Z135" s="4">
        <v>1585.8589999999999</v>
      </c>
      <c r="AA135" s="4">
        <v>3885.4810000000002</v>
      </c>
      <c r="AB135" s="4">
        <v>4196.5190000000002</v>
      </c>
      <c r="AC135" s="4">
        <v>1162.239</v>
      </c>
      <c r="AD135" s="4">
        <v>1278.807</v>
      </c>
      <c r="AE135" s="4">
        <v>888.30200000000002</v>
      </c>
      <c r="AF135" s="4">
        <v>888.30200000000002</v>
      </c>
      <c r="AG135" s="4">
        <v>1703.366</v>
      </c>
      <c r="AH135" s="4">
        <v>1703.366</v>
      </c>
      <c r="AI135" s="62">
        <v>527.01900000000001</v>
      </c>
      <c r="AJ135" s="4">
        <v>527.01900000000001</v>
      </c>
      <c r="AK135" s="4">
        <v>541.90200000000004</v>
      </c>
      <c r="AL135" s="4">
        <v>638.149</v>
      </c>
      <c r="AM135" s="4">
        <v>2153.6729999999998</v>
      </c>
      <c r="AN135" s="4">
        <v>2301.0880000000002</v>
      </c>
      <c r="AO135" s="4">
        <v>608.53899999999999</v>
      </c>
      <c r="AP135" s="4">
        <v>608.53899999999999</v>
      </c>
      <c r="AQ135" s="4">
        <v>414.50400000000002</v>
      </c>
      <c r="AR135" s="4">
        <v>481.56299999999999</v>
      </c>
      <c r="AS135" s="4">
        <v>1056.8030000000001</v>
      </c>
      <c r="AT135" s="4">
        <v>1112.6089999999999</v>
      </c>
      <c r="AU135" s="62">
        <v>430.26600000000002</v>
      </c>
      <c r="AV135" s="4">
        <v>451.613</v>
      </c>
      <c r="AW135" s="4">
        <v>532.33399999999995</v>
      </c>
      <c r="AX135" s="4">
        <v>563.83399999999995</v>
      </c>
      <c r="AY135" s="4">
        <v>138.47499999999999</v>
      </c>
      <c r="AZ135" s="4">
        <v>138.47499999999999</v>
      </c>
      <c r="BA135" s="4">
        <v>491.81700000000001</v>
      </c>
      <c r="BB135" s="4">
        <v>630.29899999999998</v>
      </c>
      <c r="BC135" s="4">
        <v>492.47199999999998</v>
      </c>
      <c r="BD135" s="4">
        <v>586.87199999999996</v>
      </c>
      <c r="BE135" s="62">
        <v>37</v>
      </c>
      <c r="BF135" s="4">
        <v>37</v>
      </c>
      <c r="BG135" s="4">
        <v>238.506</v>
      </c>
      <c r="BH135" s="4">
        <v>238.506</v>
      </c>
      <c r="BI135" s="4">
        <v>163.98599999999999</v>
      </c>
      <c r="BJ135" s="4">
        <v>163.98599999999999</v>
      </c>
      <c r="BK135" s="4">
        <v>129.78399999999999</v>
      </c>
      <c r="BL135" s="4">
        <v>129.78399999999999</v>
      </c>
      <c r="BM135" s="4">
        <v>269.62</v>
      </c>
      <c r="BN135" s="4">
        <v>269.62</v>
      </c>
      <c r="BO135" s="4">
        <v>187.44499999999999</v>
      </c>
      <c r="BP135" s="4">
        <v>187.44499999999999</v>
      </c>
      <c r="BQ135" s="62">
        <v>0</v>
      </c>
      <c r="BR135" s="4">
        <v>0</v>
      </c>
      <c r="BS135" s="4">
        <v>0</v>
      </c>
      <c r="BT135" s="4">
        <v>0</v>
      </c>
      <c r="BU135" s="4">
        <v>0</v>
      </c>
      <c r="BV135" s="4">
        <v>0</v>
      </c>
      <c r="BW135" s="4">
        <v>126.247</v>
      </c>
      <c r="BX135" s="4">
        <v>126.247</v>
      </c>
      <c r="BY135" s="4">
        <v>84.903999999999996</v>
      </c>
      <c r="BZ135" s="4">
        <v>84.903999999999996</v>
      </c>
      <c r="CA135" s="4">
        <v>255.17500000000001</v>
      </c>
      <c r="CB135" s="4">
        <v>255.17500000000001</v>
      </c>
      <c r="CC135" s="62">
        <v>0</v>
      </c>
      <c r="CD135" s="4">
        <v>0</v>
      </c>
      <c r="CE135" s="4">
        <v>94.867000000000004</v>
      </c>
      <c r="CF135" s="4">
        <v>94.867000000000004</v>
      </c>
      <c r="CG135" s="4">
        <v>354.86099999999999</v>
      </c>
      <c r="CH135" s="4">
        <v>354.86099999999999</v>
      </c>
      <c r="CI135" s="4">
        <v>0</v>
      </c>
      <c r="CJ135" s="4">
        <v>0</v>
      </c>
      <c r="CK135" s="4">
        <v>70.025000000000006</v>
      </c>
      <c r="CL135" s="4">
        <v>70.025000000000006</v>
      </c>
      <c r="CM135" s="62">
        <v>0</v>
      </c>
      <c r="CN135" s="4">
        <v>0</v>
      </c>
      <c r="CO135" s="4">
        <v>0</v>
      </c>
      <c r="CP135" s="4">
        <v>0</v>
      </c>
      <c r="CQ135" s="4">
        <v>0</v>
      </c>
      <c r="CR135" s="4">
        <v>0</v>
      </c>
      <c r="CS135" s="4">
        <v>81.41</v>
      </c>
      <c r="CT135" s="4">
        <v>81.41</v>
      </c>
      <c r="CU135" s="4">
        <v>36.877000000000002</v>
      </c>
      <c r="CV135" s="4">
        <v>36.877000000000002</v>
      </c>
      <c r="CW135" s="4">
        <v>168.238</v>
      </c>
      <c r="CX135" s="4">
        <v>168.238</v>
      </c>
      <c r="CY135" s="62">
        <v>7.1269999999999998</v>
      </c>
      <c r="CZ135" s="4">
        <v>7.1269999999999998</v>
      </c>
      <c r="DA135" s="4">
        <v>35.786000000000001</v>
      </c>
      <c r="DB135" s="4">
        <v>35.786000000000001</v>
      </c>
      <c r="DC135" s="4">
        <v>0</v>
      </c>
      <c r="DD135" s="4">
        <v>0</v>
      </c>
      <c r="DE135" s="4">
        <v>0</v>
      </c>
      <c r="DF135" s="4">
        <v>0</v>
      </c>
      <c r="DG135" s="4">
        <v>0</v>
      </c>
      <c r="DH135" s="4">
        <v>0</v>
      </c>
      <c r="DI135" s="4">
        <v>85.108999999999995</v>
      </c>
      <c r="DJ135" s="4">
        <v>85.108999999999995</v>
      </c>
      <c r="DK135" s="62">
        <v>0</v>
      </c>
      <c r="DL135" s="4">
        <v>0</v>
      </c>
      <c r="DM135" s="4">
        <v>74.150000000000006</v>
      </c>
      <c r="DN135" s="4">
        <v>74.150000000000006</v>
      </c>
      <c r="DO135" s="4">
        <v>0</v>
      </c>
      <c r="DP135" s="4">
        <v>0</v>
      </c>
      <c r="DQ135" s="4">
        <v>0</v>
      </c>
      <c r="DR135" s="4">
        <v>0</v>
      </c>
      <c r="DS135" s="4">
        <v>0</v>
      </c>
      <c r="DT135" s="4">
        <v>0</v>
      </c>
      <c r="DU135" s="4">
        <v>0</v>
      </c>
      <c r="DV135" s="4">
        <v>0</v>
      </c>
      <c r="DW135" s="62">
        <v>0</v>
      </c>
      <c r="DX135" s="4">
        <v>0</v>
      </c>
      <c r="DY135" s="4">
        <v>0</v>
      </c>
      <c r="DZ135" s="4">
        <v>0</v>
      </c>
      <c r="EA135" s="4">
        <v>0</v>
      </c>
      <c r="EB135" s="4">
        <v>0</v>
      </c>
      <c r="EC135" s="4">
        <v>0</v>
      </c>
      <c r="ED135" s="4">
        <v>0</v>
      </c>
      <c r="EE135" s="4">
        <v>0</v>
      </c>
      <c r="EF135" s="4">
        <v>0</v>
      </c>
      <c r="EG135" s="4">
        <v>0</v>
      </c>
      <c r="EH135" s="4">
        <v>0</v>
      </c>
      <c r="EI135" s="62">
        <v>0</v>
      </c>
      <c r="EJ135" s="4">
        <v>0</v>
      </c>
      <c r="EK135" s="4">
        <v>0</v>
      </c>
      <c r="EL135" s="4">
        <v>0</v>
      </c>
      <c r="EM135" s="4">
        <v>0</v>
      </c>
      <c r="EN135" s="4">
        <v>0</v>
      </c>
      <c r="EO135" s="4">
        <v>0</v>
      </c>
      <c r="EP135" s="4">
        <v>0</v>
      </c>
      <c r="EQ135" s="4"/>
      <c r="ER135" s="4"/>
      <c r="ES135" s="4">
        <v>0</v>
      </c>
      <c r="ET135" s="4">
        <v>0</v>
      </c>
      <c r="EU135" s="4">
        <v>0</v>
      </c>
      <c r="EV135" s="4">
        <v>0</v>
      </c>
    </row>
    <row r="136" spans="1:152">
      <c r="A136" s="10" t="s">
        <v>169</v>
      </c>
      <c r="B136" s="12">
        <v>139.89600000000002</v>
      </c>
      <c r="C136" s="12">
        <v>11920.844999999999</v>
      </c>
      <c r="D136" s="4"/>
      <c r="E136" s="4">
        <v>0</v>
      </c>
      <c r="F136" s="4">
        <v>8915.1170000000002</v>
      </c>
      <c r="G136" s="4">
        <v>0</v>
      </c>
      <c r="H136" s="4">
        <v>0</v>
      </c>
      <c r="I136" s="4">
        <v>61.198</v>
      </c>
      <c r="J136" s="4">
        <v>61.198</v>
      </c>
      <c r="K136" s="4">
        <v>0</v>
      </c>
      <c r="L136" s="4">
        <v>302.52999999999997</v>
      </c>
      <c r="M136" s="4">
        <v>0</v>
      </c>
      <c r="N136" s="4">
        <v>1846.5909999999999</v>
      </c>
      <c r="O136" s="62">
        <v>0</v>
      </c>
      <c r="P136" s="4">
        <v>0</v>
      </c>
      <c r="Q136" s="4">
        <v>0</v>
      </c>
      <c r="R136" s="4">
        <v>0</v>
      </c>
      <c r="S136" s="4">
        <v>0</v>
      </c>
      <c r="T136" s="4">
        <v>106.376</v>
      </c>
      <c r="U136" s="4">
        <v>0</v>
      </c>
      <c r="V136" s="4">
        <v>0</v>
      </c>
      <c r="W136" s="4">
        <v>0</v>
      </c>
      <c r="X136" s="4">
        <v>0</v>
      </c>
      <c r="Y136" s="62">
        <v>0</v>
      </c>
      <c r="Z136" s="4">
        <v>0</v>
      </c>
      <c r="AA136" s="4">
        <v>0</v>
      </c>
      <c r="AB136" s="4">
        <v>387.04599999999999</v>
      </c>
      <c r="AC136" s="4">
        <v>0</v>
      </c>
      <c r="AD136" s="4">
        <v>4.8819999999999997</v>
      </c>
      <c r="AE136" s="4">
        <v>0</v>
      </c>
      <c r="AF136" s="4">
        <v>0</v>
      </c>
      <c r="AG136" s="4">
        <v>0</v>
      </c>
      <c r="AH136" s="4">
        <v>0</v>
      </c>
      <c r="AI136" s="62">
        <v>8.5820000000000007</v>
      </c>
      <c r="AJ136" s="4">
        <v>9.5009999999999994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0.65600000000000003</v>
      </c>
      <c r="AS136" s="4">
        <v>0</v>
      </c>
      <c r="AT136" s="4">
        <v>0</v>
      </c>
      <c r="AU136" s="62">
        <v>0</v>
      </c>
      <c r="AV136" s="4">
        <v>0</v>
      </c>
      <c r="AW136" s="4">
        <v>0</v>
      </c>
      <c r="AX136" s="4">
        <v>80.143000000000001</v>
      </c>
      <c r="AY136" s="4">
        <v>0</v>
      </c>
      <c r="AZ136" s="4">
        <v>0</v>
      </c>
      <c r="BA136" s="4">
        <v>0</v>
      </c>
      <c r="BB136" s="4">
        <v>0</v>
      </c>
      <c r="BC136" s="4">
        <v>0</v>
      </c>
      <c r="BD136" s="4">
        <v>0</v>
      </c>
      <c r="BE136" s="62">
        <v>0</v>
      </c>
      <c r="BF136" s="4">
        <v>0</v>
      </c>
      <c r="BG136" s="4">
        <v>0</v>
      </c>
      <c r="BH136" s="4">
        <v>0</v>
      </c>
      <c r="BI136" s="4">
        <v>0</v>
      </c>
      <c r="BJ136" s="4">
        <v>0</v>
      </c>
      <c r="BK136" s="4">
        <v>0</v>
      </c>
      <c r="BL136" s="4">
        <v>0</v>
      </c>
      <c r="BM136" s="4">
        <v>0</v>
      </c>
      <c r="BN136" s="4">
        <v>63.874000000000002</v>
      </c>
      <c r="BO136" s="4">
        <v>0</v>
      </c>
      <c r="BP136" s="4">
        <v>0</v>
      </c>
      <c r="BQ136" s="62">
        <v>0</v>
      </c>
      <c r="BR136" s="4">
        <v>0</v>
      </c>
      <c r="BS136" s="4">
        <v>0</v>
      </c>
      <c r="BT136" s="4">
        <v>0</v>
      </c>
      <c r="BU136" s="4">
        <v>0</v>
      </c>
      <c r="BV136" s="4">
        <v>0</v>
      </c>
      <c r="BW136" s="4">
        <v>0</v>
      </c>
      <c r="BX136" s="4">
        <v>0</v>
      </c>
      <c r="BY136" s="4">
        <v>40</v>
      </c>
      <c r="BZ136" s="4">
        <v>103.392</v>
      </c>
      <c r="CA136" s="4">
        <v>0</v>
      </c>
      <c r="CB136" s="4">
        <v>0</v>
      </c>
      <c r="CC136" s="62">
        <v>0</v>
      </c>
      <c r="CD136" s="4">
        <v>8.56</v>
      </c>
      <c r="CE136" s="4">
        <v>0</v>
      </c>
      <c r="CF136" s="4">
        <v>0</v>
      </c>
      <c r="CG136" s="4">
        <v>0</v>
      </c>
      <c r="CH136" s="4">
        <v>0</v>
      </c>
      <c r="CI136" s="4">
        <v>0</v>
      </c>
      <c r="CJ136" s="4">
        <v>0</v>
      </c>
      <c r="CK136" s="4">
        <v>9.7840000000000007</v>
      </c>
      <c r="CL136" s="4">
        <v>9.7840000000000007</v>
      </c>
      <c r="CM136" s="62">
        <v>0</v>
      </c>
      <c r="CN136" s="4">
        <v>0</v>
      </c>
      <c r="CO136" s="4">
        <v>8.5</v>
      </c>
      <c r="CP136" s="4">
        <v>8.5</v>
      </c>
      <c r="CQ136" s="4">
        <v>0</v>
      </c>
      <c r="CR136" s="4">
        <v>0</v>
      </c>
      <c r="CS136" s="4">
        <v>0</v>
      </c>
      <c r="CT136" s="4">
        <v>0</v>
      </c>
      <c r="CU136" s="4">
        <v>2.21</v>
      </c>
      <c r="CV136" s="4">
        <v>2.21</v>
      </c>
      <c r="CW136" s="4">
        <v>0</v>
      </c>
      <c r="CX136" s="4">
        <v>0</v>
      </c>
      <c r="CY136" s="62">
        <v>0</v>
      </c>
      <c r="CZ136" s="4">
        <v>0</v>
      </c>
      <c r="DA136" s="4">
        <v>0</v>
      </c>
      <c r="DB136" s="4">
        <v>0</v>
      </c>
      <c r="DC136" s="4">
        <v>0</v>
      </c>
      <c r="DD136" s="4">
        <v>0</v>
      </c>
      <c r="DE136" s="4">
        <v>0</v>
      </c>
      <c r="DF136" s="4">
        <v>0</v>
      </c>
      <c r="DG136" s="4">
        <v>0</v>
      </c>
      <c r="DH136" s="4">
        <v>0</v>
      </c>
      <c r="DI136" s="4">
        <v>0</v>
      </c>
      <c r="DJ136" s="4">
        <v>0.86299999999999999</v>
      </c>
      <c r="DK136" s="62">
        <v>0</v>
      </c>
      <c r="DL136" s="4">
        <v>0</v>
      </c>
      <c r="DM136" s="4">
        <v>0</v>
      </c>
      <c r="DN136" s="4">
        <v>0</v>
      </c>
      <c r="DO136" s="4">
        <v>0</v>
      </c>
      <c r="DP136" s="4">
        <v>0</v>
      </c>
      <c r="DQ136" s="4">
        <v>0</v>
      </c>
      <c r="DR136" s="4">
        <v>0</v>
      </c>
      <c r="DS136" s="4">
        <v>0</v>
      </c>
      <c r="DT136" s="4">
        <v>0</v>
      </c>
      <c r="DU136" s="4">
        <v>0</v>
      </c>
      <c r="DV136" s="4">
        <v>0</v>
      </c>
      <c r="DW136" s="62">
        <v>0</v>
      </c>
      <c r="DX136" s="4">
        <v>0</v>
      </c>
      <c r="DY136" s="4">
        <v>0</v>
      </c>
      <c r="DZ136" s="4">
        <v>0</v>
      </c>
      <c r="EA136" s="4">
        <v>9.6219999999999999</v>
      </c>
      <c r="EB136" s="4">
        <v>9.6219999999999999</v>
      </c>
      <c r="EC136" s="4">
        <v>0</v>
      </c>
      <c r="ED136" s="4">
        <v>0</v>
      </c>
      <c r="EE136" s="4">
        <v>0</v>
      </c>
      <c r="EF136" s="4">
        <v>0</v>
      </c>
      <c r="EG136" s="4">
        <v>0</v>
      </c>
      <c r="EH136" s="4">
        <v>0</v>
      </c>
      <c r="EI136" s="62">
        <v>0</v>
      </c>
      <c r="EJ136" s="4">
        <v>0</v>
      </c>
      <c r="EK136" s="4">
        <v>0</v>
      </c>
      <c r="EL136" s="4">
        <v>0</v>
      </c>
      <c r="EM136" s="4">
        <v>0</v>
      </c>
      <c r="EN136" s="4">
        <v>0</v>
      </c>
      <c r="EO136" s="4">
        <v>0</v>
      </c>
      <c r="EP136" s="4">
        <v>0</v>
      </c>
      <c r="EQ136" s="4"/>
      <c r="ER136" s="4"/>
      <c r="ES136" s="4">
        <v>0</v>
      </c>
      <c r="ET136" s="4">
        <v>0</v>
      </c>
      <c r="EU136" s="4">
        <v>0</v>
      </c>
      <c r="EV136" s="4">
        <v>0</v>
      </c>
    </row>
    <row r="137" spans="1:152">
      <c r="A137" s="25" t="s">
        <v>167</v>
      </c>
      <c r="B137" s="15">
        <v>97468.726999999955</v>
      </c>
      <c r="C137" s="15">
        <v>113415.99799999998</v>
      </c>
      <c r="D137" s="44"/>
      <c r="E137" s="44">
        <v>35481.663999999997</v>
      </c>
      <c r="F137" s="44">
        <v>45062.013999999996</v>
      </c>
      <c r="G137" s="44">
        <v>10750.264999999999</v>
      </c>
      <c r="H137" s="44">
        <v>10750.264999999999</v>
      </c>
      <c r="I137" s="44">
        <v>12200.907000000001</v>
      </c>
      <c r="J137" s="44">
        <v>12431.86</v>
      </c>
      <c r="K137" s="44">
        <v>2520.1120000000001</v>
      </c>
      <c r="L137" s="44">
        <v>3730.5420000000004</v>
      </c>
      <c r="M137" s="44">
        <v>5618.518</v>
      </c>
      <c r="N137" s="44">
        <v>8346.0579999999991</v>
      </c>
      <c r="O137" s="73">
        <v>2374.386</v>
      </c>
      <c r="P137" s="44">
        <v>2398.9479999999999</v>
      </c>
      <c r="Q137" s="44">
        <v>1742.0329999999999</v>
      </c>
      <c r="R137" s="44">
        <v>1742.0329999999999</v>
      </c>
      <c r="S137" s="44">
        <v>1785.741</v>
      </c>
      <c r="T137" s="44">
        <v>2004.894</v>
      </c>
      <c r="U137" s="44">
        <v>3617.1410000000001</v>
      </c>
      <c r="V137" s="44">
        <v>3640.6979999999999</v>
      </c>
      <c r="W137" s="44">
        <v>2265.8200000000002</v>
      </c>
      <c r="X137" s="44">
        <v>2425.623</v>
      </c>
      <c r="Y137" s="73">
        <v>1505.133</v>
      </c>
      <c r="Z137" s="44">
        <v>1585.8589999999999</v>
      </c>
      <c r="AA137" s="44">
        <v>3885.4810000000002</v>
      </c>
      <c r="AB137" s="44">
        <v>4583.5650000000005</v>
      </c>
      <c r="AC137" s="44">
        <v>1162.239</v>
      </c>
      <c r="AD137" s="44">
        <v>1283.6890000000001</v>
      </c>
      <c r="AE137" s="44">
        <v>888.30200000000002</v>
      </c>
      <c r="AF137" s="44">
        <v>888.30200000000002</v>
      </c>
      <c r="AG137" s="44">
        <v>1703.366</v>
      </c>
      <c r="AH137" s="44">
        <v>1703.366</v>
      </c>
      <c r="AI137" s="73">
        <v>535.601</v>
      </c>
      <c r="AJ137" s="44">
        <v>536.52</v>
      </c>
      <c r="AK137" s="44">
        <v>541.90200000000004</v>
      </c>
      <c r="AL137" s="44">
        <v>638.149</v>
      </c>
      <c r="AM137" s="44">
        <v>2153.6729999999998</v>
      </c>
      <c r="AN137" s="44">
        <v>2301.0880000000002</v>
      </c>
      <c r="AO137" s="44">
        <v>608.53899999999999</v>
      </c>
      <c r="AP137" s="44">
        <v>608.53899999999999</v>
      </c>
      <c r="AQ137" s="44">
        <v>414.50400000000002</v>
      </c>
      <c r="AR137" s="44">
        <v>482.21899999999999</v>
      </c>
      <c r="AS137" s="44">
        <v>1056.8030000000001</v>
      </c>
      <c r="AT137" s="44">
        <v>1112.6089999999999</v>
      </c>
      <c r="AU137" s="73">
        <v>430.26600000000002</v>
      </c>
      <c r="AV137" s="44">
        <v>451.613</v>
      </c>
      <c r="AW137" s="44">
        <v>532.33399999999995</v>
      </c>
      <c r="AX137" s="44">
        <v>643.97699999999998</v>
      </c>
      <c r="AY137" s="44">
        <v>138.47499999999999</v>
      </c>
      <c r="AZ137" s="44">
        <v>138.47499999999999</v>
      </c>
      <c r="BA137" s="44">
        <v>491.81700000000001</v>
      </c>
      <c r="BB137" s="44">
        <v>630.29899999999998</v>
      </c>
      <c r="BC137" s="44">
        <v>492.47199999999998</v>
      </c>
      <c r="BD137" s="44">
        <v>586.87199999999996</v>
      </c>
      <c r="BE137" s="73">
        <v>37</v>
      </c>
      <c r="BF137" s="44">
        <v>37</v>
      </c>
      <c r="BG137" s="44">
        <v>238.506</v>
      </c>
      <c r="BH137" s="44">
        <v>238.506</v>
      </c>
      <c r="BI137" s="44">
        <v>163.98599999999999</v>
      </c>
      <c r="BJ137" s="44">
        <v>163.98599999999999</v>
      </c>
      <c r="BK137" s="44">
        <v>129.78399999999999</v>
      </c>
      <c r="BL137" s="44">
        <v>129.78399999999999</v>
      </c>
      <c r="BM137" s="44">
        <v>269.62</v>
      </c>
      <c r="BN137" s="44">
        <v>333.49400000000003</v>
      </c>
      <c r="BO137" s="44">
        <v>187.44499999999999</v>
      </c>
      <c r="BP137" s="44">
        <v>187.44499999999999</v>
      </c>
      <c r="BQ137" s="73">
        <v>0</v>
      </c>
      <c r="BR137" s="44">
        <v>0</v>
      </c>
      <c r="BS137" s="44">
        <v>0</v>
      </c>
      <c r="BT137" s="44">
        <v>0</v>
      </c>
      <c r="BU137" s="44">
        <v>0</v>
      </c>
      <c r="BV137" s="44">
        <v>0</v>
      </c>
      <c r="BW137" s="44">
        <v>126.247</v>
      </c>
      <c r="BX137" s="44">
        <v>126.247</v>
      </c>
      <c r="BY137" s="44">
        <v>124.904</v>
      </c>
      <c r="BZ137" s="44">
        <v>188.29599999999999</v>
      </c>
      <c r="CA137" s="44">
        <v>255.17500000000001</v>
      </c>
      <c r="CB137" s="44">
        <v>255.17500000000001</v>
      </c>
      <c r="CC137" s="73">
        <v>0</v>
      </c>
      <c r="CD137" s="44">
        <v>8.56</v>
      </c>
      <c r="CE137" s="44">
        <v>94.867000000000004</v>
      </c>
      <c r="CF137" s="44">
        <v>94.867000000000004</v>
      </c>
      <c r="CG137" s="44">
        <v>354.86099999999999</v>
      </c>
      <c r="CH137" s="44">
        <v>354.86099999999999</v>
      </c>
      <c r="CI137" s="44">
        <v>0</v>
      </c>
      <c r="CJ137" s="44">
        <v>0</v>
      </c>
      <c r="CK137" s="44">
        <v>79.809000000000012</v>
      </c>
      <c r="CL137" s="44">
        <v>79.809000000000012</v>
      </c>
      <c r="CM137" s="73">
        <v>0</v>
      </c>
      <c r="CN137" s="44">
        <v>0</v>
      </c>
      <c r="CO137" s="44">
        <v>8.5</v>
      </c>
      <c r="CP137" s="44">
        <v>8.5</v>
      </c>
      <c r="CQ137" s="44">
        <v>0</v>
      </c>
      <c r="CR137" s="44">
        <v>0</v>
      </c>
      <c r="CS137" s="44">
        <v>81.41</v>
      </c>
      <c r="CT137" s="44">
        <v>81.41</v>
      </c>
      <c r="CU137" s="44">
        <v>39.087000000000003</v>
      </c>
      <c r="CV137" s="44">
        <v>39.087000000000003</v>
      </c>
      <c r="CW137" s="44">
        <v>168.238</v>
      </c>
      <c r="CX137" s="44">
        <v>168.238</v>
      </c>
      <c r="CY137" s="73">
        <v>7.1269999999999998</v>
      </c>
      <c r="CZ137" s="44">
        <v>7.1269999999999998</v>
      </c>
      <c r="DA137" s="44">
        <v>35.786000000000001</v>
      </c>
      <c r="DB137" s="44">
        <v>35.786000000000001</v>
      </c>
      <c r="DC137" s="44">
        <v>0</v>
      </c>
      <c r="DD137" s="44">
        <v>0</v>
      </c>
      <c r="DE137" s="44">
        <v>0</v>
      </c>
      <c r="DF137" s="44">
        <v>0</v>
      </c>
      <c r="DG137" s="44">
        <v>0</v>
      </c>
      <c r="DH137" s="44">
        <v>0</v>
      </c>
      <c r="DI137" s="44">
        <v>85.108999999999995</v>
      </c>
      <c r="DJ137" s="44">
        <v>85.971999999999994</v>
      </c>
      <c r="DK137" s="73">
        <v>0</v>
      </c>
      <c r="DL137" s="44">
        <v>0</v>
      </c>
      <c r="DM137" s="44">
        <v>74.150000000000006</v>
      </c>
      <c r="DN137" s="44">
        <v>74.150000000000006</v>
      </c>
      <c r="DO137" s="44">
        <v>0</v>
      </c>
      <c r="DP137" s="44">
        <v>0</v>
      </c>
      <c r="DQ137" s="44">
        <v>0</v>
      </c>
      <c r="DR137" s="44">
        <v>0</v>
      </c>
      <c r="DS137" s="44">
        <v>0</v>
      </c>
      <c r="DT137" s="44">
        <v>0</v>
      </c>
      <c r="DU137" s="44">
        <v>0</v>
      </c>
      <c r="DV137" s="44">
        <v>0</v>
      </c>
      <c r="DW137" s="73">
        <v>0</v>
      </c>
      <c r="DX137" s="44">
        <v>0</v>
      </c>
      <c r="DY137" s="44">
        <v>0</v>
      </c>
      <c r="DZ137" s="44">
        <v>0</v>
      </c>
      <c r="EA137" s="44">
        <v>9.6219999999999999</v>
      </c>
      <c r="EB137" s="44">
        <v>9.6219999999999999</v>
      </c>
      <c r="EC137" s="44">
        <v>0</v>
      </c>
      <c r="ED137" s="44">
        <v>0</v>
      </c>
      <c r="EE137" s="44">
        <v>0</v>
      </c>
      <c r="EF137" s="44">
        <v>0</v>
      </c>
      <c r="EG137" s="44">
        <v>0</v>
      </c>
      <c r="EH137" s="44">
        <v>0</v>
      </c>
      <c r="EI137" s="73">
        <v>0</v>
      </c>
      <c r="EJ137" s="44">
        <v>0</v>
      </c>
      <c r="EK137" s="44">
        <v>0</v>
      </c>
      <c r="EL137" s="44">
        <v>0</v>
      </c>
      <c r="EM137" s="44">
        <v>0</v>
      </c>
      <c r="EN137" s="44">
        <v>0</v>
      </c>
      <c r="EO137" s="44">
        <v>0</v>
      </c>
      <c r="EP137" s="44">
        <v>0</v>
      </c>
      <c r="EQ137" s="44"/>
      <c r="ER137" s="44"/>
      <c r="ES137" s="44">
        <v>0</v>
      </c>
      <c r="ET137" s="44">
        <v>0</v>
      </c>
      <c r="EU137" s="44">
        <v>0</v>
      </c>
      <c r="EV137" s="44">
        <v>0</v>
      </c>
    </row>
    <row r="138" spans="1:152">
      <c r="A138" s="49" t="s">
        <v>170</v>
      </c>
      <c r="B138" s="12"/>
      <c r="C138" s="1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62"/>
      <c r="P138" s="4"/>
      <c r="Q138" s="4"/>
      <c r="R138" s="4"/>
      <c r="S138" s="4"/>
      <c r="T138" s="4"/>
      <c r="U138" s="4"/>
      <c r="V138" s="4"/>
      <c r="W138" s="4"/>
      <c r="X138" s="4"/>
      <c r="Y138" s="62"/>
      <c r="Z138" s="4"/>
      <c r="AA138" s="4"/>
      <c r="AB138" s="4"/>
      <c r="AC138" s="4"/>
      <c r="AD138" s="4"/>
      <c r="AE138" s="4"/>
      <c r="AF138" s="4"/>
      <c r="AG138" s="4"/>
      <c r="AH138" s="4"/>
      <c r="AI138" s="62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62"/>
      <c r="AV138" s="4"/>
      <c r="AW138" s="4"/>
      <c r="AX138" s="4"/>
      <c r="AY138" s="4"/>
      <c r="AZ138" s="4"/>
      <c r="BA138" s="4"/>
      <c r="BB138" s="4"/>
      <c r="BC138" s="4"/>
      <c r="BD138" s="4"/>
      <c r="BE138" s="62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62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62"/>
      <c r="CD138" s="4"/>
      <c r="CE138" s="4"/>
      <c r="CF138" s="4"/>
      <c r="CG138" s="4"/>
      <c r="CH138" s="4"/>
      <c r="CI138" s="4"/>
      <c r="CJ138" s="4"/>
      <c r="CK138" s="4"/>
      <c r="CL138" s="4"/>
      <c r="CM138" s="62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62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62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62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62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</row>
    <row r="139" spans="1:152" ht="15" customHeight="1">
      <c r="A139" s="10" t="s">
        <v>171</v>
      </c>
      <c r="B139" s="12">
        <v>151467.29399999994</v>
      </c>
      <c r="C139" s="12">
        <v>373009.64700000011</v>
      </c>
      <c r="D139" s="4"/>
      <c r="E139" s="4">
        <v>40760.652000000002</v>
      </c>
      <c r="F139" s="4">
        <v>195162.80600000001</v>
      </c>
      <c r="G139" s="4">
        <v>20769.170999999998</v>
      </c>
      <c r="H139" s="4">
        <v>26657.258999999998</v>
      </c>
      <c r="I139" s="4">
        <v>18656.245999999999</v>
      </c>
      <c r="J139" s="4">
        <v>23764.366999999998</v>
      </c>
      <c r="K139" s="4">
        <v>11204.319</v>
      </c>
      <c r="L139" s="4">
        <v>18381.655999999999</v>
      </c>
      <c r="M139" s="4">
        <v>6212</v>
      </c>
      <c r="N139" s="4">
        <v>30289.170999999998</v>
      </c>
      <c r="O139" s="62">
        <v>5624.9939999999997</v>
      </c>
      <c r="P139" s="4">
        <v>6544.1679999999997</v>
      </c>
      <c r="Q139" s="4">
        <v>7506.3829999999998</v>
      </c>
      <c r="R139" s="4">
        <v>8793.7450000000008</v>
      </c>
      <c r="S139" s="4">
        <v>6953.3010000000004</v>
      </c>
      <c r="T139" s="4">
        <v>7751.777</v>
      </c>
      <c r="U139" s="4">
        <v>1157.8610000000001</v>
      </c>
      <c r="V139" s="4">
        <v>1563.117</v>
      </c>
      <c r="W139" s="4">
        <v>3665.1010000000001</v>
      </c>
      <c r="X139" s="4">
        <v>5398.3590000000004</v>
      </c>
      <c r="Y139" s="62">
        <v>64.378</v>
      </c>
      <c r="Z139" s="4">
        <v>146.511</v>
      </c>
      <c r="AA139" s="4">
        <v>98.813000000000002</v>
      </c>
      <c r="AB139" s="4">
        <v>310.82299999999998</v>
      </c>
      <c r="AC139" s="4">
        <v>2816.4490000000001</v>
      </c>
      <c r="AD139" s="4">
        <v>3846.2139999999999</v>
      </c>
      <c r="AE139" s="4">
        <v>1063.7099999999998</v>
      </c>
      <c r="AF139" s="4">
        <v>2878.4059999999999</v>
      </c>
      <c r="AG139" s="4">
        <v>2047.0630000000001</v>
      </c>
      <c r="AH139" s="4">
        <v>4627.8379999999997</v>
      </c>
      <c r="AI139" s="62">
        <v>3340.0149999999999</v>
      </c>
      <c r="AJ139" s="4">
        <v>6089.2289999999994</v>
      </c>
      <c r="AK139" s="4">
        <v>533.93799999999999</v>
      </c>
      <c r="AL139" s="4">
        <v>733.23199999999997</v>
      </c>
      <c r="AM139" s="4">
        <v>1721.817</v>
      </c>
      <c r="AN139" s="4">
        <v>3830.6380000000004</v>
      </c>
      <c r="AO139" s="4">
        <v>1869.1079999999999</v>
      </c>
      <c r="AP139" s="4">
        <v>1981.489</v>
      </c>
      <c r="AQ139" s="4">
        <v>605.74300000000005</v>
      </c>
      <c r="AR139" s="4">
        <v>781.71199999999999</v>
      </c>
      <c r="AS139" s="4">
        <v>172.25399999999999</v>
      </c>
      <c r="AT139" s="4">
        <v>405.28</v>
      </c>
      <c r="AU139" s="62">
        <v>1135.914</v>
      </c>
      <c r="AV139" s="4">
        <v>1463.7919999999999</v>
      </c>
      <c r="AW139" s="4">
        <v>489.53399999999999</v>
      </c>
      <c r="AX139" s="4">
        <v>744.91</v>
      </c>
      <c r="AY139" s="4">
        <v>401.93700000000001</v>
      </c>
      <c r="AZ139" s="4">
        <v>609.221</v>
      </c>
      <c r="BA139" s="4">
        <v>1609.3589999999999</v>
      </c>
      <c r="BB139" s="4">
        <v>2452.5940000000001</v>
      </c>
      <c r="BC139" s="4">
        <v>660</v>
      </c>
      <c r="BD139" s="4">
        <v>1023.915</v>
      </c>
      <c r="BE139" s="62">
        <v>827.50599999999997</v>
      </c>
      <c r="BF139" s="4">
        <v>1328.731</v>
      </c>
      <c r="BG139" s="4">
        <v>0</v>
      </c>
      <c r="BH139" s="4">
        <v>58.915999999999997</v>
      </c>
      <c r="BI139" s="4">
        <v>430.39100000000002</v>
      </c>
      <c r="BJ139" s="4">
        <v>430.39100000000002</v>
      </c>
      <c r="BK139" s="4">
        <v>86.894999999999996</v>
      </c>
      <c r="BL139" s="4">
        <v>524.38499999999999</v>
      </c>
      <c r="BM139" s="4">
        <v>1034.578</v>
      </c>
      <c r="BN139" s="4">
        <v>1415.557</v>
      </c>
      <c r="BO139" s="4">
        <v>899.83199999999999</v>
      </c>
      <c r="BP139" s="4">
        <v>1351.701</v>
      </c>
      <c r="BQ139" s="62">
        <v>517.72299999999996</v>
      </c>
      <c r="BR139" s="4">
        <v>578.06600000000003</v>
      </c>
      <c r="BS139" s="4">
        <v>57.040999999999997</v>
      </c>
      <c r="BT139" s="4">
        <v>130.827</v>
      </c>
      <c r="BU139" s="4">
        <v>193.9</v>
      </c>
      <c r="BV139" s="4">
        <v>381.98</v>
      </c>
      <c r="BW139" s="4">
        <v>664.16700000000003</v>
      </c>
      <c r="BX139" s="4">
        <v>1337.828</v>
      </c>
      <c r="BY139" s="4">
        <v>722.31399999999996</v>
      </c>
      <c r="BZ139" s="4">
        <v>1014</v>
      </c>
      <c r="CA139" s="4">
        <v>486.73</v>
      </c>
      <c r="CB139" s="4">
        <v>762.33600000000001</v>
      </c>
      <c r="CC139" s="62">
        <v>767.59800000000007</v>
      </c>
      <c r="CD139" s="4">
        <v>1148.9280000000001</v>
      </c>
      <c r="CE139" s="4">
        <v>396.12200000000001</v>
      </c>
      <c r="CF139" s="4">
        <v>490.19</v>
      </c>
      <c r="CG139" s="4">
        <v>161.59800000000001</v>
      </c>
      <c r="CH139" s="4">
        <v>579.86699999999996</v>
      </c>
      <c r="CI139" s="4">
        <v>1.5169999999999999</v>
      </c>
      <c r="CJ139" s="4">
        <v>81.161000000000001</v>
      </c>
      <c r="CK139" s="4">
        <v>127.80200000000001</v>
      </c>
      <c r="CL139" s="4">
        <v>333.43</v>
      </c>
      <c r="CM139" s="62">
        <v>204.18600000000001</v>
      </c>
      <c r="CN139" s="4">
        <v>204.18600000000001</v>
      </c>
      <c r="CO139" s="4">
        <v>5.8140000000000001</v>
      </c>
      <c r="CP139" s="4">
        <v>64.619</v>
      </c>
      <c r="CQ139" s="4">
        <v>119</v>
      </c>
      <c r="CR139" s="4">
        <v>119</v>
      </c>
      <c r="CS139" s="4">
        <v>234.50700000000001</v>
      </c>
      <c r="CT139" s="4">
        <v>393.54500000000002</v>
      </c>
      <c r="CU139" s="4">
        <v>470.34</v>
      </c>
      <c r="CV139" s="4">
        <v>546.31700000000001</v>
      </c>
      <c r="CW139" s="4">
        <v>0</v>
      </c>
      <c r="CX139" s="4">
        <v>255.75299999999999</v>
      </c>
      <c r="CY139" s="62">
        <v>122.51900000000001</v>
      </c>
      <c r="CZ139" s="4">
        <v>159.88</v>
      </c>
      <c r="DA139" s="4">
        <v>353.81</v>
      </c>
      <c r="DB139" s="4">
        <v>487.49900000000002</v>
      </c>
      <c r="DC139" s="4">
        <v>619.35199999999998</v>
      </c>
      <c r="DD139" s="4">
        <v>769.06299999999999</v>
      </c>
      <c r="DE139" s="4">
        <v>262.642</v>
      </c>
      <c r="DF139" s="4">
        <v>318.84199999999998</v>
      </c>
      <c r="DG139" s="4">
        <v>0</v>
      </c>
      <c r="DH139" s="4">
        <v>12.081</v>
      </c>
      <c r="DI139" s="4">
        <v>24.934000000000001</v>
      </c>
      <c r="DJ139" s="4">
        <v>58.497</v>
      </c>
      <c r="DK139" s="62">
        <v>23.832999999999998</v>
      </c>
      <c r="DL139" s="4">
        <v>105.13</v>
      </c>
      <c r="DM139" s="4">
        <v>28.210999999999999</v>
      </c>
      <c r="DN139" s="4">
        <v>136.13399999999999</v>
      </c>
      <c r="DO139" s="4">
        <v>49.738</v>
      </c>
      <c r="DP139" s="4">
        <v>77.813000000000002</v>
      </c>
      <c r="DQ139" s="4">
        <v>0</v>
      </c>
      <c r="DR139" s="4">
        <v>0</v>
      </c>
      <c r="DS139" s="4">
        <v>217.77500000000001</v>
      </c>
      <c r="DT139" s="4">
        <v>263.209</v>
      </c>
      <c r="DU139" s="4">
        <v>35.893000000000001</v>
      </c>
      <c r="DV139" s="4">
        <v>440.89299999999997</v>
      </c>
      <c r="DW139" s="62">
        <v>0</v>
      </c>
      <c r="DX139" s="4">
        <v>0</v>
      </c>
      <c r="DY139" s="4">
        <v>17.263000000000002</v>
      </c>
      <c r="DZ139" s="4">
        <v>39.82</v>
      </c>
      <c r="EA139" s="4">
        <v>123.128</v>
      </c>
      <c r="EB139" s="4">
        <v>261.04000000000002</v>
      </c>
      <c r="EC139" s="4">
        <v>0</v>
      </c>
      <c r="ED139" s="4">
        <v>0</v>
      </c>
      <c r="EE139" s="4">
        <v>12.555999999999999</v>
      </c>
      <c r="EF139" s="4">
        <v>68.617000000000004</v>
      </c>
      <c r="EG139" s="4">
        <v>14.388999999999999</v>
      </c>
      <c r="EH139" s="4">
        <v>14.388999999999999</v>
      </c>
      <c r="EI139" s="62">
        <v>0</v>
      </c>
      <c r="EJ139" s="4">
        <v>13.667</v>
      </c>
      <c r="EK139" s="4">
        <v>6.4509999999999996</v>
      </c>
      <c r="EL139" s="4">
        <v>6.4509999999999996</v>
      </c>
      <c r="EM139" s="4">
        <v>0</v>
      </c>
      <c r="EN139" s="4">
        <v>7.5</v>
      </c>
      <c r="EO139" s="4">
        <v>2.5779999999999998</v>
      </c>
      <c r="EP139" s="4">
        <v>2.5779999999999998</v>
      </c>
      <c r="EQ139" s="4"/>
      <c r="ER139" s="4"/>
      <c r="ES139" s="4">
        <v>0</v>
      </c>
      <c r="ET139" s="4">
        <v>0</v>
      </c>
      <c r="EU139" s="4">
        <v>2.601</v>
      </c>
      <c r="EV139" s="4">
        <v>2.601</v>
      </c>
    </row>
    <row r="140" spans="1:152">
      <c r="A140" s="10" t="s">
        <v>172</v>
      </c>
      <c r="B140" s="12">
        <v>17076.400000000001</v>
      </c>
      <c r="C140" s="12">
        <v>17025.132000000001</v>
      </c>
      <c r="D140" s="4"/>
      <c r="E140" s="4">
        <v>10729.844999999999</v>
      </c>
      <c r="F140" s="4">
        <v>10729.844999999999</v>
      </c>
      <c r="G140" s="4">
        <v>0</v>
      </c>
      <c r="H140" s="4">
        <v>0</v>
      </c>
      <c r="I140" s="4">
        <v>1230.876</v>
      </c>
      <c r="J140" s="4">
        <v>1230.876</v>
      </c>
      <c r="K140" s="4">
        <v>337.51900000000001</v>
      </c>
      <c r="L140" s="4">
        <v>337.51900000000001</v>
      </c>
      <c r="M140" s="4">
        <v>2915.1329999999998</v>
      </c>
      <c r="N140" s="4">
        <v>2706.8359999999998</v>
      </c>
      <c r="O140" s="62">
        <v>488.89600000000002</v>
      </c>
      <c r="P140" s="4">
        <v>488.89600000000002</v>
      </c>
      <c r="Q140" s="4">
        <v>133.459</v>
      </c>
      <c r="R140" s="4">
        <v>133.459</v>
      </c>
      <c r="S140" s="4">
        <v>0</v>
      </c>
      <c r="T140" s="4">
        <v>0</v>
      </c>
      <c r="U140" s="4">
        <v>0</v>
      </c>
      <c r="V140" s="4">
        <v>0</v>
      </c>
      <c r="W140" s="4">
        <v>57.902999999999999</v>
      </c>
      <c r="X140" s="4">
        <v>61.896999999999998</v>
      </c>
      <c r="Y140" s="62">
        <v>0</v>
      </c>
      <c r="Z140" s="4">
        <v>0</v>
      </c>
      <c r="AA140" s="4">
        <v>0</v>
      </c>
      <c r="AB140" s="4">
        <v>0</v>
      </c>
      <c r="AC140" s="4">
        <v>119.101</v>
      </c>
      <c r="AD140" s="4">
        <v>119.101</v>
      </c>
      <c r="AE140" s="4">
        <v>21.922999999999998</v>
      </c>
      <c r="AF140" s="4">
        <v>21.922999999999998</v>
      </c>
      <c r="AG140" s="4">
        <v>27.11</v>
      </c>
      <c r="AH140" s="4">
        <v>27.11</v>
      </c>
      <c r="AI140" s="62">
        <v>377.41500000000002</v>
      </c>
      <c r="AJ140" s="4">
        <v>530.45000000000005</v>
      </c>
      <c r="AK140" s="4">
        <v>0</v>
      </c>
      <c r="AL140" s="4">
        <v>0</v>
      </c>
      <c r="AM140" s="4">
        <v>14.552</v>
      </c>
      <c r="AN140" s="4">
        <v>14.552</v>
      </c>
      <c r="AO140" s="4">
        <v>233.73699999999999</v>
      </c>
      <c r="AP140" s="4">
        <v>233.73699999999999</v>
      </c>
      <c r="AQ140" s="4">
        <v>0</v>
      </c>
      <c r="AR140" s="4">
        <v>0</v>
      </c>
      <c r="AS140" s="4">
        <v>0</v>
      </c>
      <c r="AT140" s="4">
        <v>0</v>
      </c>
      <c r="AU140" s="62">
        <v>0</v>
      </c>
      <c r="AV140" s="4">
        <v>0</v>
      </c>
      <c r="AW140" s="4">
        <v>0</v>
      </c>
      <c r="AX140" s="4">
        <v>0</v>
      </c>
      <c r="AY140" s="4">
        <v>0</v>
      </c>
      <c r="AZ140" s="4">
        <v>0</v>
      </c>
      <c r="BA140" s="4">
        <v>0</v>
      </c>
      <c r="BB140" s="4">
        <v>0</v>
      </c>
      <c r="BC140" s="4">
        <v>0</v>
      </c>
      <c r="BD140" s="4">
        <v>0</v>
      </c>
      <c r="BE140" s="62">
        <v>0</v>
      </c>
      <c r="BF140" s="4">
        <v>0</v>
      </c>
      <c r="BG140" s="4">
        <v>105.443</v>
      </c>
      <c r="BH140" s="4">
        <v>105.443</v>
      </c>
      <c r="BI140" s="4">
        <v>256.64600000000002</v>
      </c>
      <c r="BJ140" s="4">
        <v>256.64600000000002</v>
      </c>
      <c r="BK140" s="4">
        <v>0</v>
      </c>
      <c r="BL140" s="4">
        <v>0</v>
      </c>
      <c r="BM140" s="4">
        <v>0</v>
      </c>
      <c r="BN140" s="4">
        <v>0</v>
      </c>
      <c r="BO140" s="4">
        <v>0</v>
      </c>
      <c r="BP140" s="4">
        <v>0</v>
      </c>
      <c r="BQ140" s="62">
        <v>0</v>
      </c>
      <c r="BR140" s="4">
        <v>0</v>
      </c>
      <c r="BS140" s="4">
        <v>0</v>
      </c>
      <c r="BT140" s="4">
        <v>0</v>
      </c>
      <c r="BU140" s="4">
        <v>0</v>
      </c>
      <c r="BV140" s="4">
        <v>0</v>
      </c>
      <c r="BW140" s="4">
        <v>0</v>
      </c>
      <c r="BX140" s="4">
        <v>0</v>
      </c>
      <c r="BY140" s="4">
        <v>0</v>
      </c>
      <c r="BZ140" s="4">
        <v>0</v>
      </c>
      <c r="CA140" s="4">
        <v>0</v>
      </c>
      <c r="CB140" s="4">
        <v>0</v>
      </c>
      <c r="CC140" s="62">
        <v>0</v>
      </c>
      <c r="CD140" s="4">
        <v>0</v>
      </c>
      <c r="CE140" s="4">
        <v>0</v>
      </c>
      <c r="CF140" s="4">
        <v>0</v>
      </c>
      <c r="CG140" s="4">
        <v>0</v>
      </c>
      <c r="CH140" s="4">
        <v>0</v>
      </c>
      <c r="CI140" s="4">
        <v>0</v>
      </c>
      <c r="CJ140" s="4">
        <v>0</v>
      </c>
      <c r="CK140" s="4">
        <v>0</v>
      </c>
      <c r="CL140" s="4">
        <v>0</v>
      </c>
      <c r="CM140" s="62">
        <v>0</v>
      </c>
      <c r="CN140" s="4">
        <v>0</v>
      </c>
      <c r="CO140" s="4">
        <v>0</v>
      </c>
      <c r="CP140" s="4">
        <v>0</v>
      </c>
      <c r="CQ140" s="4">
        <v>0</v>
      </c>
      <c r="CR140" s="4">
        <v>0</v>
      </c>
      <c r="CS140" s="4">
        <v>0</v>
      </c>
      <c r="CT140" s="4">
        <v>0</v>
      </c>
      <c r="CU140" s="4">
        <v>26.841999999999999</v>
      </c>
      <c r="CV140" s="4">
        <v>26.841999999999999</v>
      </c>
      <c r="CW140" s="4">
        <v>0</v>
      </c>
      <c r="CX140" s="4">
        <v>0</v>
      </c>
      <c r="CY140" s="62">
        <v>0</v>
      </c>
      <c r="CZ140" s="4">
        <v>0</v>
      </c>
      <c r="DA140" s="4">
        <v>0</v>
      </c>
      <c r="DB140" s="4">
        <v>0</v>
      </c>
      <c r="DC140" s="4">
        <v>0</v>
      </c>
      <c r="DD140" s="4">
        <v>0</v>
      </c>
      <c r="DE140" s="4">
        <v>0</v>
      </c>
      <c r="DF140" s="4">
        <v>0</v>
      </c>
      <c r="DG140" s="4">
        <v>0</v>
      </c>
      <c r="DH140" s="4">
        <v>0</v>
      </c>
      <c r="DI140" s="4">
        <v>0</v>
      </c>
      <c r="DJ140" s="4">
        <v>0</v>
      </c>
      <c r="DK140" s="62">
        <v>0</v>
      </c>
      <c r="DL140" s="4">
        <v>0</v>
      </c>
      <c r="DM140" s="4">
        <v>0</v>
      </c>
      <c r="DN140" s="4">
        <v>0</v>
      </c>
      <c r="DO140" s="4">
        <v>0</v>
      </c>
      <c r="DP140" s="4">
        <v>0</v>
      </c>
      <c r="DQ140" s="4">
        <v>0</v>
      </c>
      <c r="DR140" s="4">
        <v>0</v>
      </c>
      <c r="DS140" s="4">
        <v>0</v>
      </c>
      <c r="DT140" s="4">
        <v>0</v>
      </c>
      <c r="DU140" s="4">
        <v>0</v>
      </c>
      <c r="DV140" s="4">
        <v>0</v>
      </c>
      <c r="DW140" s="62">
        <v>0</v>
      </c>
      <c r="DX140" s="4">
        <v>0</v>
      </c>
      <c r="DY140" s="4">
        <v>0</v>
      </c>
      <c r="DZ140" s="4">
        <v>0</v>
      </c>
      <c r="EA140" s="4">
        <v>0</v>
      </c>
      <c r="EB140" s="4">
        <v>0</v>
      </c>
      <c r="EC140" s="4">
        <v>0</v>
      </c>
      <c r="ED140" s="4">
        <v>0</v>
      </c>
      <c r="EE140" s="4">
        <v>0</v>
      </c>
      <c r="EF140" s="4">
        <v>0</v>
      </c>
      <c r="EG140" s="4">
        <v>0</v>
      </c>
      <c r="EH140" s="4">
        <v>0</v>
      </c>
      <c r="EI140" s="62">
        <v>0</v>
      </c>
      <c r="EJ140" s="4">
        <v>0</v>
      </c>
      <c r="EK140" s="4">
        <v>0</v>
      </c>
      <c r="EL140" s="4">
        <v>0</v>
      </c>
      <c r="EM140" s="4">
        <v>0</v>
      </c>
      <c r="EN140" s="4">
        <v>0</v>
      </c>
      <c r="EO140" s="4">
        <v>0</v>
      </c>
      <c r="EP140" s="4">
        <v>0</v>
      </c>
      <c r="EQ140" s="4"/>
      <c r="ER140" s="4"/>
      <c r="ES140" s="4">
        <v>0</v>
      </c>
      <c r="ET140" s="4">
        <v>0</v>
      </c>
      <c r="EU140" s="4">
        <v>0</v>
      </c>
      <c r="EV140" s="4">
        <v>0</v>
      </c>
    </row>
    <row r="141" spans="1:152">
      <c r="A141" s="10" t="s">
        <v>173</v>
      </c>
      <c r="B141" s="12">
        <v>0</v>
      </c>
      <c r="C141" s="12">
        <v>0</v>
      </c>
      <c r="D141" s="4"/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62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62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62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62">
        <v>0</v>
      </c>
      <c r="AV141" s="4">
        <v>0</v>
      </c>
      <c r="AW141" s="4">
        <v>0</v>
      </c>
      <c r="AX141" s="4">
        <v>0</v>
      </c>
      <c r="AY141" s="4">
        <v>0</v>
      </c>
      <c r="AZ141" s="4">
        <v>0</v>
      </c>
      <c r="BA141" s="4">
        <v>0</v>
      </c>
      <c r="BB141" s="4">
        <v>0</v>
      </c>
      <c r="BC141" s="4">
        <v>0</v>
      </c>
      <c r="BD141" s="4">
        <v>0</v>
      </c>
      <c r="BE141" s="62">
        <v>0</v>
      </c>
      <c r="BF141" s="4">
        <v>0</v>
      </c>
      <c r="BG141" s="4">
        <v>0</v>
      </c>
      <c r="BH141" s="4">
        <v>0</v>
      </c>
      <c r="BI141" s="4">
        <v>0</v>
      </c>
      <c r="BJ141" s="4">
        <v>0</v>
      </c>
      <c r="BK141" s="4">
        <v>0</v>
      </c>
      <c r="BL141" s="4">
        <v>0</v>
      </c>
      <c r="BM141" s="4">
        <v>0</v>
      </c>
      <c r="BN141" s="4">
        <v>0</v>
      </c>
      <c r="BO141" s="4">
        <v>0</v>
      </c>
      <c r="BP141" s="4">
        <v>0</v>
      </c>
      <c r="BQ141" s="62">
        <v>0</v>
      </c>
      <c r="BR141" s="4">
        <v>0</v>
      </c>
      <c r="BS141" s="4">
        <v>0</v>
      </c>
      <c r="BT141" s="4">
        <v>0</v>
      </c>
      <c r="BU141" s="4">
        <v>0</v>
      </c>
      <c r="BV141" s="4">
        <v>0</v>
      </c>
      <c r="BW141" s="4">
        <v>0</v>
      </c>
      <c r="BX141" s="4">
        <v>0</v>
      </c>
      <c r="BY141" s="4">
        <v>0</v>
      </c>
      <c r="BZ141" s="4">
        <v>0</v>
      </c>
      <c r="CA141" s="4">
        <v>0</v>
      </c>
      <c r="CB141" s="4">
        <v>0</v>
      </c>
      <c r="CC141" s="62">
        <v>0</v>
      </c>
      <c r="CD141" s="4">
        <v>0</v>
      </c>
      <c r="CE141" s="4">
        <v>0</v>
      </c>
      <c r="CF141" s="4">
        <v>0</v>
      </c>
      <c r="CG141" s="4">
        <v>0</v>
      </c>
      <c r="CH141" s="4">
        <v>0</v>
      </c>
      <c r="CI141" s="4">
        <v>0</v>
      </c>
      <c r="CJ141" s="4">
        <v>0</v>
      </c>
      <c r="CK141" s="4">
        <v>0</v>
      </c>
      <c r="CL141" s="4">
        <v>0</v>
      </c>
      <c r="CM141" s="62">
        <v>0</v>
      </c>
      <c r="CN141" s="4">
        <v>0</v>
      </c>
      <c r="CO141" s="4">
        <v>0</v>
      </c>
      <c r="CP141" s="4">
        <v>0</v>
      </c>
      <c r="CQ141" s="4">
        <v>0</v>
      </c>
      <c r="CR141" s="4">
        <v>0</v>
      </c>
      <c r="CS141" s="4">
        <v>0</v>
      </c>
      <c r="CT141" s="4">
        <v>0</v>
      </c>
      <c r="CU141" s="4">
        <v>0</v>
      </c>
      <c r="CV141" s="4">
        <v>0</v>
      </c>
      <c r="CW141" s="4">
        <v>0</v>
      </c>
      <c r="CX141" s="4">
        <v>0</v>
      </c>
      <c r="CY141" s="62">
        <v>0</v>
      </c>
      <c r="CZ141" s="4">
        <v>0</v>
      </c>
      <c r="DA141" s="4">
        <v>0</v>
      </c>
      <c r="DB141" s="4">
        <v>0</v>
      </c>
      <c r="DC141" s="4">
        <v>0</v>
      </c>
      <c r="DD141" s="4">
        <v>0</v>
      </c>
      <c r="DE141" s="4">
        <v>0</v>
      </c>
      <c r="DF141" s="4">
        <v>0</v>
      </c>
      <c r="DG141" s="4">
        <v>0</v>
      </c>
      <c r="DH141" s="4">
        <v>0</v>
      </c>
      <c r="DI141" s="4">
        <v>0</v>
      </c>
      <c r="DJ141" s="4">
        <v>0</v>
      </c>
      <c r="DK141" s="62">
        <v>0</v>
      </c>
      <c r="DL141" s="4">
        <v>0</v>
      </c>
      <c r="DM141" s="4">
        <v>0</v>
      </c>
      <c r="DN141" s="4">
        <v>0</v>
      </c>
      <c r="DO141" s="4">
        <v>0</v>
      </c>
      <c r="DP141" s="4">
        <v>0</v>
      </c>
      <c r="DQ141" s="4">
        <v>0</v>
      </c>
      <c r="DR141" s="4">
        <v>0</v>
      </c>
      <c r="DS141" s="4">
        <v>0</v>
      </c>
      <c r="DT141" s="4">
        <v>0</v>
      </c>
      <c r="DU141" s="4">
        <v>0</v>
      </c>
      <c r="DV141" s="4">
        <v>0</v>
      </c>
      <c r="DW141" s="62">
        <v>0</v>
      </c>
      <c r="DX141" s="4">
        <v>0</v>
      </c>
      <c r="DY141" s="4">
        <v>0</v>
      </c>
      <c r="DZ141" s="4">
        <v>0</v>
      </c>
      <c r="EA141" s="4">
        <v>0</v>
      </c>
      <c r="EB141" s="4">
        <v>0</v>
      </c>
      <c r="EC141" s="4">
        <v>0</v>
      </c>
      <c r="ED141" s="4">
        <v>0</v>
      </c>
      <c r="EE141" s="4">
        <v>0</v>
      </c>
      <c r="EF141" s="4">
        <v>0</v>
      </c>
      <c r="EG141" s="4">
        <v>0</v>
      </c>
      <c r="EH141" s="4">
        <v>0</v>
      </c>
      <c r="EI141" s="62">
        <v>0</v>
      </c>
      <c r="EJ141" s="4">
        <v>0</v>
      </c>
      <c r="EK141" s="4">
        <v>0</v>
      </c>
      <c r="EL141" s="4">
        <v>0</v>
      </c>
      <c r="EM141" s="4">
        <v>0</v>
      </c>
      <c r="EN141" s="4">
        <v>0</v>
      </c>
      <c r="EO141" s="4">
        <v>0</v>
      </c>
      <c r="EP141" s="4">
        <v>0</v>
      </c>
      <c r="EQ141" s="4"/>
      <c r="ER141" s="4"/>
      <c r="ES141" s="4">
        <v>0</v>
      </c>
      <c r="ET141" s="4">
        <v>0</v>
      </c>
      <c r="EU141" s="4">
        <v>0</v>
      </c>
      <c r="EV141" s="4">
        <v>0</v>
      </c>
    </row>
    <row r="142" spans="1:152">
      <c r="A142" s="10" t="s">
        <v>174</v>
      </c>
      <c r="B142" s="12">
        <v>9258.0949999999993</v>
      </c>
      <c r="C142" s="12">
        <v>4225.1949999999997</v>
      </c>
      <c r="D142" s="4"/>
      <c r="E142" s="4">
        <v>0</v>
      </c>
      <c r="F142" s="4">
        <v>4121.1949999999997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9141.4009999999998</v>
      </c>
      <c r="N142" s="4">
        <v>0</v>
      </c>
      <c r="O142" s="62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62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62">
        <v>70.471000000000004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62">
        <v>0</v>
      </c>
      <c r="AV142" s="4">
        <v>0</v>
      </c>
      <c r="AW142" s="4">
        <v>0</v>
      </c>
      <c r="AX142" s="4">
        <v>0</v>
      </c>
      <c r="AY142" s="4">
        <v>0</v>
      </c>
      <c r="AZ142" s="4">
        <v>0</v>
      </c>
      <c r="BA142" s="4">
        <v>0</v>
      </c>
      <c r="BB142" s="4">
        <v>0</v>
      </c>
      <c r="BC142" s="4">
        <v>0</v>
      </c>
      <c r="BD142" s="4">
        <v>0</v>
      </c>
      <c r="BE142" s="62">
        <v>0</v>
      </c>
      <c r="BF142" s="4">
        <v>0</v>
      </c>
      <c r="BG142" s="4">
        <v>0</v>
      </c>
      <c r="BH142" s="4">
        <v>0</v>
      </c>
      <c r="BI142" s="4">
        <v>0</v>
      </c>
      <c r="BJ142" s="4">
        <v>0</v>
      </c>
      <c r="BK142" s="4">
        <v>0</v>
      </c>
      <c r="BL142" s="4">
        <v>0</v>
      </c>
      <c r="BM142" s="4">
        <v>0</v>
      </c>
      <c r="BN142" s="4">
        <v>0</v>
      </c>
      <c r="BO142" s="4">
        <v>0</v>
      </c>
      <c r="BP142" s="4">
        <v>0</v>
      </c>
      <c r="BQ142" s="62">
        <v>0</v>
      </c>
      <c r="BR142" s="4">
        <v>0</v>
      </c>
      <c r="BS142" s="4">
        <v>0</v>
      </c>
      <c r="BT142" s="4">
        <v>0</v>
      </c>
      <c r="BU142" s="4">
        <v>0</v>
      </c>
      <c r="BV142" s="4">
        <v>0</v>
      </c>
      <c r="BW142" s="4">
        <v>0</v>
      </c>
      <c r="BX142" s="4">
        <v>0</v>
      </c>
      <c r="BY142" s="4">
        <v>0</v>
      </c>
      <c r="BZ142" s="4">
        <v>0</v>
      </c>
      <c r="CA142" s="4">
        <v>0</v>
      </c>
      <c r="CB142" s="4">
        <v>0</v>
      </c>
      <c r="CC142" s="62">
        <v>0</v>
      </c>
      <c r="CD142" s="4">
        <v>0</v>
      </c>
      <c r="CE142" s="4">
        <v>37.89</v>
      </c>
      <c r="CF142" s="4">
        <v>0</v>
      </c>
      <c r="CG142" s="4">
        <v>0</v>
      </c>
      <c r="CH142" s="4">
        <v>0</v>
      </c>
      <c r="CI142" s="4">
        <v>0</v>
      </c>
      <c r="CJ142" s="4">
        <v>0</v>
      </c>
      <c r="CK142" s="4">
        <v>0</v>
      </c>
      <c r="CL142" s="4">
        <v>0</v>
      </c>
      <c r="CM142" s="62">
        <v>0</v>
      </c>
      <c r="CN142" s="4">
        <v>0</v>
      </c>
      <c r="CO142" s="4">
        <v>0</v>
      </c>
      <c r="CP142" s="4">
        <v>0</v>
      </c>
      <c r="CQ142" s="4">
        <v>0</v>
      </c>
      <c r="CR142" s="4">
        <v>104</v>
      </c>
      <c r="CS142" s="4">
        <v>0</v>
      </c>
      <c r="CT142" s="4">
        <v>0</v>
      </c>
      <c r="CU142" s="4">
        <v>0</v>
      </c>
      <c r="CV142" s="4">
        <v>0</v>
      </c>
      <c r="CW142" s="4">
        <v>0</v>
      </c>
      <c r="CX142" s="4">
        <v>0</v>
      </c>
      <c r="CY142" s="62">
        <v>0</v>
      </c>
      <c r="CZ142" s="4">
        <v>0</v>
      </c>
      <c r="DA142" s="4">
        <v>0</v>
      </c>
      <c r="DB142" s="4">
        <v>0</v>
      </c>
      <c r="DC142" s="4">
        <v>0</v>
      </c>
      <c r="DD142" s="4">
        <v>0</v>
      </c>
      <c r="DE142" s="4">
        <v>0</v>
      </c>
      <c r="DF142" s="4">
        <v>0</v>
      </c>
      <c r="DG142" s="4">
        <v>0</v>
      </c>
      <c r="DH142" s="4">
        <v>0</v>
      </c>
      <c r="DI142" s="4">
        <v>0</v>
      </c>
      <c r="DJ142" s="4">
        <v>0</v>
      </c>
      <c r="DK142" s="62">
        <v>8.3330000000000002</v>
      </c>
      <c r="DL142" s="4">
        <v>0</v>
      </c>
      <c r="DM142" s="4">
        <v>0</v>
      </c>
      <c r="DN142" s="4">
        <v>0</v>
      </c>
      <c r="DO142" s="4">
        <v>0</v>
      </c>
      <c r="DP142" s="4">
        <v>0</v>
      </c>
      <c r="DQ142" s="4">
        <v>0</v>
      </c>
      <c r="DR142" s="4">
        <v>0</v>
      </c>
      <c r="DS142" s="4">
        <v>0</v>
      </c>
      <c r="DT142" s="4">
        <v>0</v>
      </c>
      <c r="DU142" s="4">
        <v>0</v>
      </c>
      <c r="DV142" s="4">
        <v>0</v>
      </c>
      <c r="DW142" s="62">
        <v>0</v>
      </c>
      <c r="DX142" s="4">
        <v>0</v>
      </c>
      <c r="DY142" s="4">
        <v>0</v>
      </c>
      <c r="DZ142" s="4">
        <v>0</v>
      </c>
      <c r="EA142" s="4">
        <v>0</v>
      </c>
      <c r="EB142" s="4">
        <v>0</v>
      </c>
      <c r="EC142" s="4">
        <v>0</v>
      </c>
      <c r="ED142" s="4">
        <v>0</v>
      </c>
      <c r="EE142" s="4">
        <v>0</v>
      </c>
      <c r="EF142" s="4">
        <v>0</v>
      </c>
      <c r="EG142" s="4">
        <v>0</v>
      </c>
      <c r="EH142" s="4">
        <v>0</v>
      </c>
      <c r="EI142" s="62">
        <v>0</v>
      </c>
      <c r="EJ142" s="4">
        <v>0</v>
      </c>
      <c r="EK142" s="4">
        <v>0</v>
      </c>
      <c r="EL142" s="4">
        <v>0</v>
      </c>
      <c r="EM142" s="4">
        <v>0</v>
      </c>
      <c r="EN142" s="4">
        <v>0</v>
      </c>
      <c r="EO142" s="4">
        <v>0</v>
      </c>
      <c r="EP142" s="4">
        <v>0</v>
      </c>
      <c r="EQ142" s="4"/>
      <c r="ER142" s="4"/>
      <c r="ES142" s="4">
        <v>0</v>
      </c>
      <c r="ET142" s="4">
        <v>0</v>
      </c>
      <c r="EU142" s="4">
        <v>0</v>
      </c>
      <c r="EV142" s="4">
        <v>0</v>
      </c>
    </row>
    <row r="143" spans="1:152">
      <c r="A143" s="25" t="s">
        <v>170</v>
      </c>
      <c r="B143" s="15">
        <v>177801.78899999993</v>
      </c>
      <c r="C143" s="15">
        <v>394259.9740000001</v>
      </c>
      <c r="D143" s="44"/>
      <c r="E143" s="44">
        <v>51490.497000000003</v>
      </c>
      <c r="F143" s="44">
        <v>210013.84600000002</v>
      </c>
      <c r="G143" s="44">
        <v>20769.170999999998</v>
      </c>
      <c r="H143" s="44">
        <v>26657.258999999998</v>
      </c>
      <c r="I143" s="44">
        <v>19887.121999999999</v>
      </c>
      <c r="J143" s="44">
        <v>24995.242999999999</v>
      </c>
      <c r="K143" s="44">
        <v>11541.838</v>
      </c>
      <c r="L143" s="44">
        <v>18719.174999999999</v>
      </c>
      <c r="M143" s="44">
        <v>18268.534</v>
      </c>
      <c r="N143" s="44">
        <v>32996.006999999998</v>
      </c>
      <c r="O143" s="73">
        <v>6113.8899999999994</v>
      </c>
      <c r="P143" s="44">
        <v>7033.0639999999994</v>
      </c>
      <c r="Q143" s="44">
        <v>7639.8419999999996</v>
      </c>
      <c r="R143" s="44">
        <v>8927.2040000000015</v>
      </c>
      <c r="S143" s="44">
        <v>6953.3010000000004</v>
      </c>
      <c r="T143" s="44">
        <v>7751.777</v>
      </c>
      <c r="U143" s="44">
        <v>1157.8610000000001</v>
      </c>
      <c r="V143" s="44">
        <v>1563.117</v>
      </c>
      <c r="W143" s="44">
        <v>3723.0039999999999</v>
      </c>
      <c r="X143" s="44">
        <v>5460.2560000000003</v>
      </c>
      <c r="Y143" s="73">
        <v>64.378</v>
      </c>
      <c r="Z143" s="44">
        <v>146.511</v>
      </c>
      <c r="AA143" s="44">
        <v>98.813000000000002</v>
      </c>
      <c r="AB143" s="44">
        <v>310.82299999999998</v>
      </c>
      <c r="AC143" s="44">
        <v>2935.55</v>
      </c>
      <c r="AD143" s="44">
        <v>3965.3150000000001</v>
      </c>
      <c r="AE143" s="44">
        <v>1085.6329999999998</v>
      </c>
      <c r="AF143" s="44">
        <v>2900.3289999999997</v>
      </c>
      <c r="AG143" s="44">
        <v>2074.1730000000002</v>
      </c>
      <c r="AH143" s="44">
        <v>4654.9479999999994</v>
      </c>
      <c r="AI143" s="73">
        <v>3787.9009999999998</v>
      </c>
      <c r="AJ143" s="44">
        <v>6619.6789999999992</v>
      </c>
      <c r="AK143" s="44">
        <v>533.93799999999999</v>
      </c>
      <c r="AL143" s="44">
        <v>733.23199999999997</v>
      </c>
      <c r="AM143" s="44">
        <v>1736.3689999999999</v>
      </c>
      <c r="AN143" s="44">
        <v>3845.1900000000005</v>
      </c>
      <c r="AO143" s="44">
        <v>2102.8449999999998</v>
      </c>
      <c r="AP143" s="44">
        <v>2215.2260000000001</v>
      </c>
      <c r="AQ143" s="44">
        <v>605.74300000000005</v>
      </c>
      <c r="AR143" s="44">
        <v>781.71199999999999</v>
      </c>
      <c r="AS143" s="44">
        <v>172.25399999999999</v>
      </c>
      <c r="AT143" s="44">
        <v>405.28</v>
      </c>
      <c r="AU143" s="73">
        <v>1135.914</v>
      </c>
      <c r="AV143" s="44">
        <v>1463.7919999999999</v>
      </c>
      <c r="AW143" s="44">
        <v>489.53399999999999</v>
      </c>
      <c r="AX143" s="44">
        <v>744.91</v>
      </c>
      <c r="AY143" s="44">
        <v>401.93700000000001</v>
      </c>
      <c r="AZ143" s="44">
        <v>609.221</v>
      </c>
      <c r="BA143" s="44">
        <v>1609.3589999999999</v>
      </c>
      <c r="BB143" s="44">
        <v>2452.5940000000001</v>
      </c>
      <c r="BC143" s="44">
        <v>660</v>
      </c>
      <c r="BD143" s="44">
        <v>1023.915</v>
      </c>
      <c r="BE143" s="73">
        <v>827.50599999999997</v>
      </c>
      <c r="BF143" s="44">
        <v>1328.731</v>
      </c>
      <c r="BG143" s="44">
        <v>105.443</v>
      </c>
      <c r="BH143" s="44">
        <v>164.35899999999998</v>
      </c>
      <c r="BI143" s="44">
        <v>687.03700000000003</v>
      </c>
      <c r="BJ143" s="44">
        <v>687.03700000000003</v>
      </c>
      <c r="BK143" s="44">
        <v>86.894999999999996</v>
      </c>
      <c r="BL143" s="44">
        <v>524.38499999999999</v>
      </c>
      <c r="BM143" s="44">
        <v>1034.578</v>
      </c>
      <c r="BN143" s="44">
        <v>1415.557</v>
      </c>
      <c r="BO143" s="44">
        <v>899.83199999999999</v>
      </c>
      <c r="BP143" s="44">
        <v>1351.701</v>
      </c>
      <c r="BQ143" s="73">
        <v>517.72299999999996</v>
      </c>
      <c r="BR143" s="44">
        <v>578.06600000000003</v>
      </c>
      <c r="BS143" s="44">
        <v>57.040999999999997</v>
      </c>
      <c r="BT143" s="44">
        <v>130.827</v>
      </c>
      <c r="BU143" s="44">
        <v>193.9</v>
      </c>
      <c r="BV143" s="44">
        <v>381.98</v>
      </c>
      <c r="BW143" s="44">
        <v>664.16700000000003</v>
      </c>
      <c r="BX143" s="44">
        <v>1337.828</v>
      </c>
      <c r="BY143" s="44">
        <v>722.31399999999996</v>
      </c>
      <c r="BZ143" s="44">
        <v>1014</v>
      </c>
      <c r="CA143" s="44">
        <v>486.73</v>
      </c>
      <c r="CB143" s="44">
        <v>762.33600000000001</v>
      </c>
      <c r="CC143" s="73">
        <v>767.59800000000007</v>
      </c>
      <c r="CD143" s="44">
        <v>1148.9280000000001</v>
      </c>
      <c r="CE143" s="44">
        <v>434.012</v>
      </c>
      <c r="CF143" s="44">
        <v>490.19</v>
      </c>
      <c r="CG143" s="44">
        <v>161.59800000000001</v>
      </c>
      <c r="CH143" s="44">
        <v>579.86699999999996</v>
      </c>
      <c r="CI143" s="44">
        <v>1.5169999999999999</v>
      </c>
      <c r="CJ143" s="44">
        <v>81.161000000000001</v>
      </c>
      <c r="CK143" s="44">
        <v>127.80200000000001</v>
      </c>
      <c r="CL143" s="44">
        <v>333.43</v>
      </c>
      <c r="CM143" s="73">
        <f>SUM(CM139:CM142)</f>
        <v>204.18600000000001</v>
      </c>
      <c r="CN143" s="44">
        <f>SUM(CN139:CN142)</f>
        <v>204.18600000000001</v>
      </c>
      <c r="CO143" s="44">
        <v>5.8140000000000001</v>
      </c>
      <c r="CP143" s="44">
        <v>64.619</v>
      </c>
      <c r="CQ143" s="44">
        <v>119</v>
      </c>
      <c r="CR143" s="44">
        <v>223</v>
      </c>
      <c r="CS143" s="44">
        <v>234.50700000000001</v>
      </c>
      <c r="CT143" s="44">
        <v>393.54500000000002</v>
      </c>
      <c r="CU143" s="44">
        <v>497.18199999999996</v>
      </c>
      <c r="CV143" s="44">
        <v>573.15899999999999</v>
      </c>
      <c r="CW143" s="44">
        <v>0</v>
      </c>
      <c r="CX143" s="44">
        <v>255.75299999999999</v>
      </c>
      <c r="CY143" s="73">
        <v>122.51900000000001</v>
      </c>
      <c r="CZ143" s="44">
        <v>159.88</v>
      </c>
      <c r="DA143" s="44">
        <v>353.81</v>
      </c>
      <c r="DB143" s="44">
        <v>487.49900000000002</v>
      </c>
      <c r="DC143" s="44">
        <v>619.35199999999998</v>
      </c>
      <c r="DD143" s="44">
        <v>769.06299999999999</v>
      </c>
      <c r="DE143" s="44">
        <v>262.642</v>
      </c>
      <c r="DF143" s="44">
        <v>318.84199999999998</v>
      </c>
      <c r="DG143" s="44">
        <v>0</v>
      </c>
      <c r="DH143" s="44">
        <v>12.081</v>
      </c>
      <c r="DI143" s="44">
        <v>24.934000000000001</v>
      </c>
      <c r="DJ143" s="44">
        <v>58.497</v>
      </c>
      <c r="DK143" s="73">
        <v>32.165999999999997</v>
      </c>
      <c r="DL143" s="44">
        <v>105.13</v>
      </c>
      <c r="DM143" s="44">
        <v>28.210999999999999</v>
      </c>
      <c r="DN143" s="44">
        <v>136.13399999999999</v>
      </c>
      <c r="DO143" s="44">
        <v>49.738</v>
      </c>
      <c r="DP143" s="44">
        <v>77.813000000000002</v>
      </c>
      <c r="DQ143" s="44">
        <v>0</v>
      </c>
      <c r="DR143" s="44">
        <v>0</v>
      </c>
      <c r="DS143" s="44">
        <v>217.77500000000001</v>
      </c>
      <c r="DT143" s="44">
        <v>263.209</v>
      </c>
      <c r="DU143" s="44">
        <v>35.893000000000001</v>
      </c>
      <c r="DV143" s="44">
        <v>440.89299999999997</v>
      </c>
      <c r="DW143" s="73">
        <v>0</v>
      </c>
      <c r="DX143" s="44">
        <v>0</v>
      </c>
      <c r="DY143" s="44">
        <v>17.263000000000002</v>
      </c>
      <c r="DZ143" s="44">
        <v>39.82</v>
      </c>
      <c r="EA143" s="44">
        <v>123.128</v>
      </c>
      <c r="EB143" s="44">
        <v>261.04000000000002</v>
      </c>
      <c r="EC143" s="44">
        <v>0</v>
      </c>
      <c r="ED143" s="44">
        <v>0</v>
      </c>
      <c r="EE143" s="44">
        <v>12.555999999999999</v>
      </c>
      <c r="EF143" s="44">
        <v>68.617000000000004</v>
      </c>
      <c r="EG143" s="44">
        <v>14.388999999999999</v>
      </c>
      <c r="EH143" s="44">
        <v>14.388999999999999</v>
      </c>
      <c r="EI143" s="73">
        <v>0</v>
      </c>
      <c r="EJ143" s="44">
        <v>13.667</v>
      </c>
      <c r="EK143" s="44">
        <v>6.4509999999999996</v>
      </c>
      <c r="EL143" s="44">
        <v>6.4509999999999996</v>
      </c>
      <c r="EM143" s="44">
        <v>0</v>
      </c>
      <c r="EN143" s="44">
        <v>7.5</v>
      </c>
      <c r="EO143" s="44">
        <v>2.5779999999999998</v>
      </c>
      <c r="EP143" s="44">
        <v>2.5779999999999998</v>
      </c>
      <c r="EQ143" s="44"/>
      <c r="ER143" s="44"/>
      <c r="ES143" s="44">
        <v>0</v>
      </c>
      <c r="ET143" s="44">
        <v>0</v>
      </c>
      <c r="EU143" s="44">
        <v>2.601</v>
      </c>
      <c r="EV143" s="44">
        <v>2.601</v>
      </c>
    </row>
    <row r="144" spans="1:152">
      <c r="A144" s="49" t="s">
        <v>175</v>
      </c>
      <c r="B144" s="12"/>
      <c r="C144" s="12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62"/>
      <c r="P144" s="4"/>
      <c r="Q144" s="4"/>
      <c r="R144" s="4"/>
      <c r="S144" s="4"/>
      <c r="T144" s="4"/>
      <c r="U144" s="4"/>
      <c r="V144" s="4"/>
      <c r="W144" s="4"/>
      <c r="X144" s="4"/>
      <c r="Y144" s="62"/>
      <c r="Z144" s="4"/>
      <c r="AA144" s="4"/>
      <c r="AB144" s="4"/>
      <c r="AC144" s="4"/>
      <c r="AD144" s="4"/>
      <c r="AE144" s="4"/>
      <c r="AF144" s="4"/>
      <c r="AG144" s="4"/>
      <c r="AH144" s="4"/>
      <c r="AI144" s="62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62"/>
      <c r="AV144" s="4"/>
      <c r="AW144" s="4"/>
      <c r="AX144" s="4"/>
      <c r="AY144" s="4"/>
      <c r="AZ144" s="4"/>
      <c r="BA144" s="4"/>
      <c r="BB144" s="4"/>
      <c r="BC144" s="4"/>
      <c r="BD144" s="4"/>
      <c r="BE144" s="62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62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62"/>
      <c r="CD144" s="4"/>
      <c r="CE144" s="4"/>
      <c r="CF144" s="4"/>
      <c r="CG144" s="4"/>
      <c r="CH144" s="4"/>
      <c r="CI144" s="4"/>
      <c r="CJ144" s="4"/>
      <c r="CK144" s="4"/>
      <c r="CL144" s="4"/>
      <c r="CM144" s="62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62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62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62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62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</row>
    <row r="145" spans="1:156">
      <c r="A145" s="10" t="s">
        <v>171</v>
      </c>
      <c r="B145" s="12">
        <v>746.74300000000005</v>
      </c>
      <c r="C145" s="12">
        <v>1378.4739999999999</v>
      </c>
      <c r="D145" s="4"/>
      <c r="E145" s="4">
        <v>0</v>
      </c>
      <c r="F145" s="4">
        <v>600</v>
      </c>
      <c r="G145" s="4">
        <v>0</v>
      </c>
      <c r="H145" s="4">
        <v>0</v>
      </c>
      <c r="I145" s="4">
        <v>400</v>
      </c>
      <c r="J145" s="4">
        <v>400</v>
      </c>
      <c r="K145" s="4">
        <v>0</v>
      </c>
      <c r="L145" s="4">
        <v>0</v>
      </c>
      <c r="M145" s="4">
        <v>0</v>
      </c>
      <c r="N145" s="4">
        <v>0</v>
      </c>
      <c r="O145" s="62">
        <v>0</v>
      </c>
      <c r="P145" s="4">
        <v>0</v>
      </c>
      <c r="Q145" s="4">
        <v>300</v>
      </c>
      <c r="R145" s="4">
        <v>300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62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62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30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62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62">
        <v>0</v>
      </c>
      <c r="BF145" s="4">
        <v>0</v>
      </c>
      <c r="BG145" s="4">
        <v>0</v>
      </c>
      <c r="BH145" s="4">
        <v>0</v>
      </c>
      <c r="BI145" s="4">
        <v>0</v>
      </c>
      <c r="BJ145" s="4">
        <v>0</v>
      </c>
      <c r="BK145" s="4">
        <v>0</v>
      </c>
      <c r="BL145" s="4">
        <v>0</v>
      </c>
      <c r="BM145" s="4">
        <v>0</v>
      </c>
      <c r="BN145" s="4">
        <v>0</v>
      </c>
      <c r="BO145" s="4">
        <v>0</v>
      </c>
      <c r="BP145" s="4">
        <v>0</v>
      </c>
      <c r="BQ145" s="62">
        <v>0</v>
      </c>
      <c r="BR145" s="4">
        <v>0</v>
      </c>
      <c r="BS145" s="4">
        <v>0</v>
      </c>
      <c r="BT145" s="4">
        <v>0</v>
      </c>
      <c r="BU145" s="4">
        <v>0</v>
      </c>
      <c r="BV145" s="4">
        <v>0</v>
      </c>
      <c r="BW145" s="4">
        <v>0</v>
      </c>
      <c r="BX145" s="4">
        <v>0</v>
      </c>
      <c r="BY145" s="4">
        <v>0</v>
      </c>
      <c r="BZ145" s="4">
        <v>0</v>
      </c>
      <c r="CA145" s="4">
        <v>12</v>
      </c>
      <c r="CB145" s="4">
        <v>12</v>
      </c>
      <c r="CC145" s="62">
        <v>0</v>
      </c>
      <c r="CD145" s="4">
        <v>0</v>
      </c>
      <c r="CE145" s="4">
        <v>0</v>
      </c>
      <c r="CF145" s="4">
        <v>0</v>
      </c>
      <c r="CG145" s="4">
        <v>0</v>
      </c>
      <c r="CH145" s="4">
        <v>0</v>
      </c>
      <c r="CI145" s="4">
        <v>0</v>
      </c>
      <c r="CJ145" s="4">
        <v>0</v>
      </c>
      <c r="CK145" s="4">
        <v>0</v>
      </c>
      <c r="CL145" s="4">
        <v>0</v>
      </c>
      <c r="CM145" s="62">
        <v>0</v>
      </c>
      <c r="CN145" s="4">
        <v>0</v>
      </c>
      <c r="CO145" s="4">
        <v>0</v>
      </c>
      <c r="CP145" s="4">
        <v>1.7310000000000001</v>
      </c>
      <c r="CQ145" s="4">
        <v>0</v>
      </c>
      <c r="CR145" s="4">
        <v>0</v>
      </c>
      <c r="CS145" s="4">
        <v>0</v>
      </c>
      <c r="CT145" s="4">
        <v>0</v>
      </c>
      <c r="CU145" s="4">
        <v>0</v>
      </c>
      <c r="CV145" s="4">
        <v>0</v>
      </c>
      <c r="CW145" s="4">
        <v>0</v>
      </c>
      <c r="CX145" s="4">
        <v>0</v>
      </c>
      <c r="CY145" s="62">
        <v>0</v>
      </c>
      <c r="CZ145" s="4">
        <v>0</v>
      </c>
      <c r="DA145" s="4">
        <v>28.745000000000001</v>
      </c>
      <c r="DB145" s="4">
        <v>28.745000000000001</v>
      </c>
      <c r="DC145" s="4">
        <v>0</v>
      </c>
      <c r="DD145" s="4">
        <v>0</v>
      </c>
      <c r="DE145" s="4">
        <v>0</v>
      </c>
      <c r="DF145" s="4">
        <v>0</v>
      </c>
      <c r="DG145" s="4">
        <v>0</v>
      </c>
      <c r="DH145" s="4">
        <v>0</v>
      </c>
      <c r="DI145" s="4">
        <v>5.9980000000000002</v>
      </c>
      <c r="DJ145" s="4">
        <v>5.9980000000000002</v>
      </c>
      <c r="DK145" s="62">
        <v>0</v>
      </c>
      <c r="DL145" s="4">
        <v>0</v>
      </c>
      <c r="DM145" s="4">
        <v>0</v>
      </c>
      <c r="DN145" s="4">
        <v>0</v>
      </c>
      <c r="DO145" s="4">
        <v>0</v>
      </c>
      <c r="DP145" s="4">
        <v>0</v>
      </c>
      <c r="DQ145" s="4">
        <v>0</v>
      </c>
      <c r="DR145" s="4">
        <v>0</v>
      </c>
      <c r="DS145" s="4">
        <v>0</v>
      </c>
      <c r="DT145" s="4">
        <v>0</v>
      </c>
      <c r="DU145" s="4">
        <v>0</v>
      </c>
      <c r="DV145" s="4">
        <v>0</v>
      </c>
      <c r="DW145" s="62">
        <v>0</v>
      </c>
      <c r="DX145" s="4">
        <v>0</v>
      </c>
      <c r="DY145" s="4">
        <v>0</v>
      </c>
      <c r="DZ145" s="4">
        <v>0</v>
      </c>
      <c r="EA145" s="4">
        <v>0</v>
      </c>
      <c r="EB145" s="4">
        <v>0</v>
      </c>
      <c r="EC145" s="4">
        <v>0</v>
      </c>
      <c r="ED145" s="4">
        <v>0</v>
      </c>
      <c r="EE145" s="4">
        <v>0</v>
      </c>
      <c r="EF145" s="4">
        <v>0</v>
      </c>
      <c r="EG145" s="4">
        <v>0</v>
      </c>
      <c r="EH145" s="4">
        <v>0</v>
      </c>
      <c r="EI145" s="62">
        <v>0</v>
      </c>
      <c r="EJ145" s="4">
        <v>0</v>
      </c>
      <c r="EK145" s="4">
        <v>0</v>
      </c>
      <c r="EL145" s="4">
        <v>0</v>
      </c>
      <c r="EM145" s="4">
        <v>0</v>
      </c>
      <c r="EN145" s="4">
        <v>0</v>
      </c>
      <c r="EO145" s="4">
        <v>0</v>
      </c>
      <c r="EP145" s="4">
        <v>0</v>
      </c>
      <c r="EQ145" s="4"/>
      <c r="ER145" s="4"/>
      <c r="ES145" s="4">
        <v>0</v>
      </c>
      <c r="ET145" s="4">
        <v>0</v>
      </c>
      <c r="EU145" s="4">
        <v>0</v>
      </c>
      <c r="EV145" s="4">
        <v>0</v>
      </c>
    </row>
    <row r="146" spans="1:156">
      <c r="A146" s="10" t="s">
        <v>176</v>
      </c>
      <c r="B146" s="12">
        <v>11728.280999999999</v>
      </c>
      <c r="C146" s="12">
        <v>17068.658999999996</v>
      </c>
      <c r="D146" s="4"/>
      <c r="E146" s="4">
        <v>3802.8319999999999</v>
      </c>
      <c r="F146" s="4">
        <v>7352.4849999999997</v>
      </c>
      <c r="G146" s="4">
        <v>2521.2660000000001</v>
      </c>
      <c r="H146" s="4">
        <v>2817.0369999999998</v>
      </c>
      <c r="I146" s="4">
        <v>1967.1489999999999</v>
      </c>
      <c r="J146" s="4">
        <v>2081.895</v>
      </c>
      <c r="K146" s="4">
        <v>431.68400000000003</v>
      </c>
      <c r="L146" s="4">
        <v>702.98699999999997</v>
      </c>
      <c r="M146" s="4">
        <v>230.929</v>
      </c>
      <c r="N146" s="4">
        <v>1002.183</v>
      </c>
      <c r="O146" s="62">
        <v>268.029</v>
      </c>
      <c r="P146" s="4">
        <v>277.97199999999998</v>
      </c>
      <c r="Q146" s="4">
        <v>0</v>
      </c>
      <c r="R146" s="4">
        <v>0</v>
      </c>
      <c r="S146" s="4">
        <v>192.494</v>
      </c>
      <c r="T146" s="4">
        <v>283.97800000000001</v>
      </c>
      <c r="U146" s="4">
        <v>239.89400000000001</v>
      </c>
      <c r="V146" s="4">
        <v>266.57100000000003</v>
      </c>
      <c r="W146" s="4">
        <v>755.86599999999999</v>
      </c>
      <c r="X146" s="4">
        <v>804.94100000000003</v>
      </c>
      <c r="Y146" s="62">
        <v>0</v>
      </c>
      <c r="Z146" s="4">
        <v>0</v>
      </c>
      <c r="AA146" s="4">
        <v>0</v>
      </c>
      <c r="AB146" s="4">
        <v>0</v>
      </c>
      <c r="AC146" s="4">
        <v>215.77799999999999</v>
      </c>
      <c r="AD146" s="4">
        <v>215.77799999999999</v>
      </c>
      <c r="AE146" s="4">
        <v>0</v>
      </c>
      <c r="AF146" s="4">
        <v>0</v>
      </c>
      <c r="AG146" s="4">
        <v>199.88900000000001</v>
      </c>
      <c r="AH146" s="4">
        <v>200.30500000000001</v>
      </c>
      <c r="AI146" s="62">
        <v>0</v>
      </c>
      <c r="AJ146" s="4">
        <v>0</v>
      </c>
      <c r="AK146" s="4">
        <v>0</v>
      </c>
      <c r="AL146" s="4">
        <v>0</v>
      </c>
      <c r="AM146" s="4">
        <v>136.09800000000001</v>
      </c>
      <c r="AN146" s="4">
        <v>161.28899999999999</v>
      </c>
      <c r="AO146" s="4">
        <v>132.69</v>
      </c>
      <c r="AP146" s="4">
        <v>132.69</v>
      </c>
      <c r="AQ146" s="4">
        <v>0</v>
      </c>
      <c r="AR146" s="4">
        <v>0</v>
      </c>
      <c r="AS146" s="4">
        <v>0</v>
      </c>
      <c r="AT146" s="4">
        <v>0</v>
      </c>
      <c r="AU146" s="62">
        <v>0</v>
      </c>
      <c r="AV146" s="4">
        <v>30</v>
      </c>
      <c r="AW146" s="4">
        <v>0</v>
      </c>
      <c r="AX146" s="4">
        <v>0</v>
      </c>
      <c r="AY146" s="4">
        <v>13.701000000000001</v>
      </c>
      <c r="AZ146" s="4">
        <v>13.701000000000001</v>
      </c>
      <c r="BA146" s="4">
        <v>0</v>
      </c>
      <c r="BB146" s="4">
        <v>0</v>
      </c>
      <c r="BC146" s="4">
        <v>50</v>
      </c>
      <c r="BD146" s="4">
        <v>60</v>
      </c>
      <c r="BE146" s="62">
        <v>0</v>
      </c>
      <c r="BF146" s="4">
        <v>0</v>
      </c>
      <c r="BG146" s="4">
        <v>121.386</v>
      </c>
      <c r="BH146" s="4">
        <v>121.386</v>
      </c>
      <c r="BI146" s="4">
        <v>0</v>
      </c>
      <c r="BJ146" s="4">
        <v>0</v>
      </c>
      <c r="BK146" s="4">
        <v>0</v>
      </c>
      <c r="BL146" s="4">
        <v>0</v>
      </c>
      <c r="BM146" s="4">
        <v>0</v>
      </c>
      <c r="BN146" s="4">
        <v>0</v>
      </c>
      <c r="BO146" s="4">
        <v>108.447</v>
      </c>
      <c r="BP146" s="4">
        <v>128.41399999999999</v>
      </c>
      <c r="BQ146" s="62">
        <v>0</v>
      </c>
      <c r="BR146" s="4">
        <v>0</v>
      </c>
      <c r="BS146" s="4">
        <v>0</v>
      </c>
      <c r="BT146" s="4">
        <v>0</v>
      </c>
      <c r="BU146" s="4">
        <v>0</v>
      </c>
      <c r="BV146" s="4">
        <v>0</v>
      </c>
      <c r="BW146" s="4">
        <v>101.827</v>
      </c>
      <c r="BX146" s="4">
        <v>123.93899999999999</v>
      </c>
      <c r="BY146" s="4">
        <v>17.228999999999999</v>
      </c>
      <c r="BZ146" s="4">
        <v>17.228999999999999</v>
      </c>
      <c r="CA146" s="4">
        <v>0</v>
      </c>
      <c r="CB146" s="4">
        <v>0</v>
      </c>
      <c r="CC146" s="62">
        <v>0</v>
      </c>
      <c r="CD146" s="4">
        <v>0</v>
      </c>
      <c r="CE146" s="4">
        <v>2.476</v>
      </c>
      <c r="CF146" s="4">
        <v>2.476</v>
      </c>
      <c r="CG146" s="4">
        <v>0</v>
      </c>
      <c r="CH146" s="4">
        <v>0</v>
      </c>
      <c r="CI146" s="4">
        <v>0</v>
      </c>
      <c r="CJ146" s="4">
        <v>0</v>
      </c>
      <c r="CK146" s="4">
        <v>0</v>
      </c>
      <c r="CL146" s="4">
        <v>0</v>
      </c>
      <c r="CM146" s="62">
        <v>47.026000000000003</v>
      </c>
      <c r="CN146" s="4">
        <v>47.026000000000003</v>
      </c>
      <c r="CO146" s="4">
        <v>8.5</v>
      </c>
      <c r="CP146" s="4">
        <v>8.5</v>
      </c>
      <c r="CQ146" s="4">
        <v>34.5</v>
      </c>
      <c r="CR146" s="4">
        <v>34.5</v>
      </c>
      <c r="CS146" s="4">
        <v>0</v>
      </c>
      <c r="CT146" s="4">
        <v>0</v>
      </c>
      <c r="CU146" s="4">
        <v>0</v>
      </c>
      <c r="CV146" s="4">
        <v>0</v>
      </c>
      <c r="CW146" s="4">
        <v>15.509</v>
      </c>
      <c r="CX146" s="4">
        <v>15.509</v>
      </c>
      <c r="CY146" s="62">
        <v>0</v>
      </c>
      <c r="CZ146" s="4">
        <v>0</v>
      </c>
      <c r="DA146" s="4">
        <v>0</v>
      </c>
      <c r="DB146" s="4">
        <v>0</v>
      </c>
      <c r="DC146" s="4">
        <v>0</v>
      </c>
      <c r="DD146" s="4">
        <v>19.66</v>
      </c>
      <c r="DE146" s="4">
        <v>0</v>
      </c>
      <c r="DF146" s="4">
        <v>0</v>
      </c>
      <c r="DG146" s="4">
        <v>0</v>
      </c>
      <c r="DH146" s="4">
        <v>0</v>
      </c>
      <c r="DI146" s="4">
        <v>0</v>
      </c>
      <c r="DJ146" s="4">
        <v>0</v>
      </c>
      <c r="DK146" s="62">
        <v>0</v>
      </c>
      <c r="DL146" s="4">
        <v>0</v>
      </c>
      <c r="DM146" s="4">
        <v>0</v>
      </c>
      <c r="DN146" s="4">
        <v>0</v>
      </c>
      <c r="DO146" s="4">
        <v>32</v>
      </c>
      <c r="DP146" s="4">
        <v>32</v>
      </c>
      <c r="DQ146" s="4">
        <v>0</v>
      </c>
      <c r="DR146" s="4">
        <v>0</v>
      </c>
      <c r="DS146" s="4">
        <v>0</v>
      </c>
      <c r="DT146" s="4">
        <v>0</v>
      </c>
      <c r="DU146" s="4">
        <v>16.614000000000001</v>
      </c>
      <c r="DV146" s="4">
        <v>16.614000000000001</v>
      </c>
      <c r="DW146" s="62">
        <v>15</v>
      </c>
      <c r="DX146" s="4">
        <v>15</v>
      </c>
      <c r="DY146" s="4">
        <v>16.27</v>
      </c>
      <c r="DZ146" s="4">
        <v>16.718</v>
      </c>
      <c r="EA146" s="4">
        <v>0</v>
      </c>
      <c r="EB146" s="4">
        <v>0</v>
      </c>
      <c r="EC146" s="4">
        <v>0</v>
      </c>
      <c r="ED146" s="4">
        <v>0</v>
      </c>
      <c r="EE146" s="4">
        <v>0</v>
      </c>
      <c r="EF146" s="4">
        <v>0</v>
      </c>
      <c r="EG146" s="4">
        <v>0</v>
      </c>
      <c r="EH146" s="4">
        <v>0</v>
      </c>
      <c r="EI146" s="62">
        <v>0</v>
      </c>
      <c r="EJ146" s="4">
        <v>0</v>
      </c>
      <c r="EK146" s="4">
        <v>17.056999999999999</v>
      </c>
      <c r="EL146" s="4">
        <v>47.73</v>
      </c>
      <c r="EM146" s="4">
        <v>5</v>
      </c>
      <c r="EN146" s="4">
        <v>5</v>
      </c>
      <c r="EO146" s="4">
        <v>1.4</v>
      </c>
      <c r="EP146" s="4">
        <v>1.4</v>
      </c>
      <c r="EQ146" s="4"/>
      <c r="ER146" s="4"/>
      <c r="ES146" s="4">
        <v>9.7409999999999997</v>
      </c>
      <c r="ET146" s="4">
        <v>11.746</v>
      </c>
      <c r="EU146" s="4">
        <v>0</v>
      </c>
      <c r="EV146" s="4">
        <v>0</v>
      </c>
    </row>
    <row r="147" spans="1:156">
      <c r="A147" s="10" t="s">
        <v>173</v>
      </c>
      <c r="B147" s="12">
        <v>10600.788000000004</v>
      </c>
      <c r="C147" s="12">
        <v>69.009999999999991</v>
      </c>
      <c r="D147" s="4"/>
      <c r="E147" s="4">
        <v>577.64800000000002</v>
      </c>
      <c r="F147" s="4">
        <v>8.8810000000000002</v>
      </c>
      <c r="G147" s="4">
        <v>0</v>
      </c>
      <c r="H147" s="4">
        <v>0</v>
      </c>
      <c r="I147" s="4">
        <v>1283.7080000000001</v>
      </c>
      <c r="J147" s="4">
        <v>0</v>
      </c>
      <c r="K147" s="4">
        <v>462.68299999999999</v>
      </c>
      <c r="L147" s="4">
        <v>0</v>
      </c>
      <c r="M147" s="4">
        <v>1070.2929999999999</v>
      </c>
      <c r="N147" s="4">
        <v>0</v>
      </c>
      <c r="O147" s="62">
        <v>48.790999999999997</v>
      </c>
      <c r="P147" s="4">
        <v>0</v>
      </c>
      <c r="Q147" s="4">
        <v>445.77300000000002</v>
      </c>
      <c r="R147" s="4">
        <v>0</v>
      </c>
      <c r="S147" s="4">
        <v>1296.239</v>
      </c>
      <c r="T147" s="4">
        <v>0</v>
      </c>
      <c r="U147" s="4">
        <v>1</v>
      </c>
      <c r="V147" s="4">
        <v>0</v>
      </c>
      <c r="W147" s="4">
        <v>1408.152</v>
      </c>
      <c r="X147" s="4">
        <v>0</v>
      </c>
      <c r="Y147" s="62">
        <v>24.471</v>
      </c>
      <c r="Z147" s="4">
        <v>0</v>
      </c>
      <c r="AA147" s="4">
        <v>188.273</v>
      </c>
      <c r="AB147" s="4">
        <v>0</v>
      </c>
      <c r="AC147" s="4">
        <v>856.74300000000005</v>
      </c>
      <c r="AD147" s="4">
        <v>0</v>
      </c>
      <c r="AE147" s="4">
        <v>1.198</v>
      </c>
      <c r="AF147" s="4">
        <v>0</v>
      </c>
      <c r="AG147" s="4">
        <v>521.64499999999998</v>
      </c>
      <c r="AH147" s="4">
        <v>0</v>
      </c>
      <c r="AI147" s="62">
        <v>0</v>
      </c>
      <c r="AJ147" s="4">
        <v>0</v>
      </c>
      <c r="AK147" s="4">
        <v>46.241999999999997</v>
      </c>
      <c r="AL147" s="4">
        <v>0</v>
      </c>
      <c r="AM147" s="4">
        <v>373.14699999999999</v>
      </c>
      <c r="AN147" s="4">
        <v>0</v>
      </c>
      <c r="AO147" s="4">
        <v>183.93700000000001</v>
      </c>
      <c r="AP147" s="4">
        <v>0</v>
      </c>
      <c r="AQ147" s="4">
        <v>62.360999999999997</v>
      </c>
      <c r="AR147" s="4">
        <v>0</v>
      </c>
      <c r="AS147" s="4">
        <v>42.554000000000002</v>
      </c>
      <c r="AT147" s="4">
        <v>0</v>
      </c>
      <c r="AU147" s="62">
        <v>10.561999999999999</v>
      </c>
      <c r="AV147" s="4">
        <v>0</v>
      </c>
      <c r="AW147" s="4">
        <v>107.462</v>
      </c>
      <c r="AX147" s="4">
        <v>0</v>
      </c>
      <c r="AY147" s="4">
        <v>10.644</v>
      </c>
      <c r="AZ147" s="4">
        <v>0</v>
      </c>
      <c r="BA147" s="4">
        <v>97.188999999999993</v>
      </c>
      <c r="BB147" s="4">
        <v>0</v>
      </c>
      <c r="BC147" s="4">
        <v>0</v>
      </c>
      <c r="BD147" s="4">
        <v>0</v>
      </c>
      <c r="BE147" s="62">
        <v>7.7270000000000003</v>
      </c>
      <c r="BF147" s="4">
        <v>0</v>
      </c>
      <c r="BG147" s="4">
        <v>23.596</v>
      </c>
      <c r="BH147" s="4">
        <v>0</v>
      </c>
      <c r="BI147" s="4">
        <v>80.012</v>
      </c>
      <c r="BJ147" s="4">
        <v>0</v>
      </c>
      <c r="BK147" s="4">
        <v>0</v>
      </c>
      <c r="BL147" s="4">
        <v>0</v>
      </c>
      <c r="BM147" s="4">
        <v>46.936999999999998</v>
      </c>
      <c r="BN147" s="4">
        <v>0</v>
      </c>
      <c r="BO147" s="4">
        <v>117.535</v>
      </c>
      <c r="BP147" s="4">
        <v>0</v>
      </c>
      <c r="BQ147" s="62">
        <v>33.683</v>
      </c>
      <c r="BR147" s="4">
        <v>0</v>
      </c>
      <c r="BS147" s="4">
        <v>0</v>
      </c>
      <c r="BT147" s="4">
        <v>0</v>
      </c>
      <c r="BU147" s="4">
        <v>6.8040000000000003</v>
      </c>
      <c r="BV147" s="4">
        <v>0</v>
      </c>
      <c r="BW147" s="4">
        <v>69.171999999999997</v>
      </c>
      <c r="BX147" s="4">
        <v>0</v>
      </c>
      <c r="BY147" s="4">
        <v>0</v>
      </c>
      <c r="BZ147" s="4">
        <v>0</v>
      </c>
      <c r="CA147" s="4">
        <v>0</v>
      </c>
      <c r="CB147" s="4">
        <v>0</v>
      </c>
      <c r="CC147" s="62">
        <v>1.222</v>
      </c>
      <c r="CD147" s="4">
        <v>0</v>
      </c>
      <c r="CE147" s="4">
        <v>28.399000000000001</v>
      </c>
      <c r="CF147" s="4">
        <v>0</v>
      </c>
      <c r="CG147" s="4">
        <v>-4</v>
      </c>
      <c r="CH147" s="4">
        <v>0</v>
      </c>
      <c r="CI147" s="4">
        <v>0</v>
      </c>
      <c r="CJ147" s="4">
        <v>0</v>
      </c>
      <c r="CK147" s="4">
        <v>313.7</v>
      </c>
      <c r="CL147" s="4">
        <v>0</v>
      </c>
      <c r="CM147" s="62">
        <v>2.6139999999999999</v>
      </c>
      <c r="CN147" s="4">
        <v>0</v>
      </c>
      <c r="CO147" s="4">
        <v>36.984000000000002</v>
      </c>
      <c r="CP147" s="4">
        <v>0</v>
      </c>
      <c r="CQ147" s="4">
        <v>0</v>
      </c>
      <c r="CR147" s="4">
        <v>0</v>
      </c>
      <c r="CS147" s="4">
        <v>20.004000000000001</v>
      </c>
      <c r="CT147" s="4">
        <v>0</v>
      </c>
      <c r="CU147" s="4">
        <v>173.13200000000001</v>
      </c>
      <c r="CV147" s="4">
        <v>0</v>
      </c>
      <c r="CW147" s="4">
        <v>73.301000000000002</v>
      </c>
      <c r="CX147" s="4">
        <v>0</v>
      </c>
      <c r="CY147" s="62">
        <v>16.242999999999999</v>
      </c>
      <c r="CZ147" s="4">
        <v>0</v>
      </c>
      <c r="DA147" s="4">
        <v>6.3170000000000002</v>
      </c>
      <c r="DB147" s="4">
        <v>0</v>
      </c>
      <c r="DC147" s="4">
        <v>0</v>
      </c>
      <c r="DD147" s="4">
        <v>0</v>
      </c>
      <c r="DE147" s="4">
        <v>216.571</v>
      </c>
      <c r="DF147" s="4">
        <v>0</v>
      </c>
      <c r="DG147" s="4">
        <v>0</v>
      </c>
      <c r="DH147" s="4">
        <v>0</v>
      </c>
      <c r="DI147" s="4">
        <v>11.993</v>
      </c>
      <c r="DJ147" s="4">
        <v>0</v>
      </c>
      <c r="DK147" s="62">
        <v>10.734999999999999</v>
      </c>
      <c r="DL147" s="4">
        <v>0</v>
      </c>
      <c r="DM147" s="4">
        <v>2.7440000000000002</v>
      </c>
      <c r="DN147" s="4">
        <v>0</v>
      </c>
      <c r="DO147" s="4">
        <v>0</v>
      </c>
      <c r="DP147" s="4">
        <v>0</v>
      </c>
      <c r="DQ147" s="4">
        <v>0</v>
      </c>
      <c r="DR147" s="4">
        <v>0</v>
      </c>
      <c r="DS147" s="4">
        <v>113.381</v>
      </c>
      <c r="DT147" s="4">
        <v>0</v>
      </c>
      <c r="DU147" s="4">
        <v>0</v>
      </c>
      <c r="DV147" s="4">
        <v>60.128999999999998</v>
      </c>
      <c r="DW147" s="62">
        <v>0</v>
      </c>
      <c r="DX147" s="4">
        <v>0</v>
      </c>
      <c r="DY147" s="4">
        <v>11.852</v>
      </c>
      <c r="DZ147" s="4">
        <v>0</v>
      </c>
      <c r="EA147" s="4">
        <v>57.383000000000003</v>
      </c>
      <c r="EB147" s="4">
        <v>0</v>
      </c>
      <c r="EC147" s="4">
        <v>0</v>
      </c>
      <c r="ED147" s="4">
        <v>0</v>
      </c>
      <c r="EE147" s="4">
        <v>0</v>
      </c>
      <c r="EF147" s="4">
        <v>0</v>
      </c>
      <c r="EG147" s="4">
        <v>2.032</v>
      </c>
      <c r="EH147" s="4">
        <v>0</v>
      </c>
      <c r="EI147" s="62">
        <v>0</v>
      </c>
      <c r="EJ147" s="4">
        <v>0</v>
      </c>
      <c r="EK147" s="4">
        <v>0</v>
      </c>
      <c r="EL147" s="4">
        <v>0</v>
      </c>
      <c r="EM147" s="4">
        <v>0</v>
      </c>
      <c r="EN147" s="4">
        <v>0</v>
      </c>
      <c r="EO147" s="4">
        <v>0</v>
      </c>
      <c r="EP147" s="4">
        <v>0</v>
      </c>
      <c r="EQ147" s="4"/>
      <c r="ER147" s="4"/>
      <c r="ES147" s="4">
        <v>0</v>
      </c>
      <c r="ET147" s="4">
        <v>0</v>
      </c>
      <c r="EU147" s="4">
        <v>0</v>
      </c>
      <c r="EV147" s="4">
        <v>0</v>
      </c>
    </row>
    <row r="148" spans="1:156">
      <c r="A148" s="10" t="s">
        <v>177</v>
      </c>
      <c r="B148" s="12">
        <v>11767.341999999997</v>
      </c>
      <c r="C148" s="12">
        <v>27549.000000000011</v>
      </c>
      <c r="D148" s="4"/>
      <c r="E148" s="4">
        <v>1411.3150000000001</v>
      </c>
      <c r="F148" s="4">
        <v>13547.654</v>
      </c>
      <c r="G148" s="4">
        <v>2162.8890000000001</v>
      </c>
      <c r="H148" s="4">
        <v>2371.9380000000001</v>
      </c>
      <c r="I148" s="4">
        <v>901.47199999999998</v>
      </c>
      <c r="J148" s="4">
        <v>1258.7080000000001</v>
      </c>
      <c r="K148" s="4">
        <v>560.66499999999996</v>
      </c>
      <c r="L148" s="4">
        <v>818.07799999999997</v>
      </c>
      <c r="M148" s="4">
        <v>349.858</v>
      </c>
      <c r="N148" s="4">
        <v>1667.5260000000001</v>
      </c>
      <c r="O148" s="62">
        <v>728.95500000000004</v>
      </c>
      <c r="P148" s="4">
        <v>743.77099999999996</v>
      </c>
      <c r="Q148" s="4">
        <v>841.05700000000002</v>
      </c>
      <c r="R148" s="4">
        <v>875.95299999999997</v>
      </c>
      <c r="S148" s="4">
        <v>705.13800000000003</v>
      </c>
      <c r="T148" s="4">
        <v>805.04700000000003</v>
      </c>
      <c r="U148" s="4">
        <v>432.14600000000002</v>
      </c>
      <c r="V148" s="4">
        <v>456.755</v>
      </c>
      <c r="W148" s="4">
        <v>326.92200000000003</v>
      </c>
      <c r="X148" s="4">
        <v>485.17700000000002</v>
      </c>
      <c r="Y148" s="62">
        <v>14.111000000000001</v>
      </c>
      <c r="Z148" s="4">
        <v>17.738</v>
      </c>
      <c r="AA148" s="4">
        <v>26.488</v>
      </c>
      <c r="AB148" s="4">
        <v>56.106999999999999</v>
      </c>
      <c r="AC148" s="4">
        <v>302.42399999999998</v>
      </c>
      <c r="AD148" s="4">
        <v>382.61399999999998</v>
      </c>
      <c r="AE148" s="4">
        <v>195.13</v>
      </c>
      <c r="AF148" s="4">
        <v>243.589</v>
      </c>
      <c r="AG148" s="4">
        <v>187.42599999999999</v>
      </c>
      <c r="AH148" s="4">
        <v>322.29899999999998</v>
      </c>
      <c r="AI148" s="62">
        <v>330.43900000000002</v>
      </c>
      <c r="AJ148" s="4">
        <v>477.91300000000001</v>
      </c>
      <c r="AK148" s="4">
        <v>1</v>
      </c>
      <c r="AL148" s="4">
        <v>8.4190000000000005</v>
      </c>
      <c r="AM148" s="4">
        <v>164.57499999999999</v>
      </c>
      <c r="AN148" s="4">
        <v>251.27</v>
      </c>
      <c r="AO148" s="4">
        <v>156.864</v>
      </c>
      <c r="AP148" s="4">
        <v>166.85</v>
      </c>
      <c r="AQ148" s="4">
        <v>88.231999999999999</v>
      </c>
      <c r="AR148" s="4">
        <v>99.57</v>
      </c>
      <c r="AS148" s="4">
        <v>39.468000000000004</v>
      </c>
      <c r="AT148" s="4">
        <v>47.261000000000003</v>
      </c>
      <c r="AU148" s="62">
        <v>145.77000000000001</v>
      </c>
      <c r="AV148" s="4">
        <v>169.584</v>
      </c>
      <c r="AW148" s="4">
        <v>72.751999999999995</v>
      </c>
      <c r="AX148" s="4">
        <v>98.275999999999996</v>
      </c>
      <c r="AY148" s="4">
        <v>67.557000000000002</v>
      </c>
      <c r="AZ148" s="4">
        <v>74.247</v>
      </c>
      <c r="BA148" s="4">
        <v>98.673000000000002</v>
      </c>
      <c r="BB148" s="4">
        <v>147.572</v>
      </c>
      <c r="BC148" s="4">
        <v>180</v>
      </c>
      <c r="BD148" s="4">
        <v>201.9</v>
      </c>
      <c r="BE148" s="62">
        <v>83.783000000000001</v>
      </c>
      <c r="BF148" s="4">
        <v>108.077</v>
      </c>
      <c r="BG148" s="4">
        <v>0</v>
      </c>
      <c r="BH148" s="4">
        <v>1.962</v>
      </c>
      <c r="BI148" s="4">
        <v>35.656999999999996</v>
      </c>
      <c r="BJ148" s="4">
        <v>35.656999999999996</v>
      </c>
      <c r="BK148" s="4">
        <v>19.620999999999999</v>
      </c>
      <c r="BL148" s="4">
        <v>49.784999999999997</v>
      </c>
      <c r="BM148" s="4">
        <v>118.06100000000001</v>
      </c>
      <c r="BN148" s="4">
        <v>165.82599999999999</v>
      </c>
      <c r="BO148" s="4">
        <v>58.134</v>
      </c>
      <c r="BP148" s="4">
        <v>96.343000000000004</v>
      </c>
      <c r="BQ148" s="62">
        <v>88.68</v>
      </c>
      <c r="BR148" s="4">
        <v>91.921000000000006</v>
      </c>
      <c r="BS148" s="4">
        <v>14.728999999999999</v>
      </c>
      <c r="BT148" s="4">
        <v>16.939</v>
      </c>
      <c r="BU148" s="4">
        <v>46.737000000000002</v>
      </c>
      <c r="BV148" s="4">
        <v>57.720999999999997</v>
      </c>
      <c r="BW148" s="4">
        <v>81.183000000000007</v>
      </c>
      <c r="BX148" s="4">
        <v>110.33</v>
      </c>
      <c r="BY148" s="4">
        <v>99.116</v>
      </c>
      <c r="BZ148" s="4">
        <v>108.643</v>
      </c>
      <c r="CA148" s="4">
        <v>72.402000000000001</v>
      </c>
      <c r="CB148" s="4">
        <v>84.805999999999997</v>
      </c>
      <c r="CC148" s="62">
        <v>163.946</v>
      </c>
      <c r="CD148" s="4">
        <v>201.452</v>
      </c>
      <c r="CE148" s="4">
        <v>27.596</v>
      </c>
      <c r="CF148" s="4">
        <v>31.327000000000002</v>
      </c>
      <c r="CG148" s="4">
        <v>27.596</v>
      </c>
      <c r="CH148" s="4">
        <v>79.945999999999998</v>
      </c>
      <c r="CI148" s="4">
        <v>2.8759999999999999</v>
      </c>
      <c r="CJ148" s="4">
        <v>6.6840000000000002</v>
      </c>
      <c r="CK148" s="4">
        <v>13.744999999999999</v>
      </c>
      <c r="CL148" s="4">
        <v>45.091000000000001</v>
      </c>
      <c r="CM148" s="62">
        <v>15.659000000000001</v>
      </c>
      <c r="CN148" s="4">
        <v>15.659000000000001</v>
      </c>
      <c r="CO148" s="4">
        <v>0.73199999999999998</v>
      </c>
      <c r="CP148" s="4">
        <v>5.7450000000000001</v>
      </c>
      <c r="CQ148" s="4">
        <v>13</v>
      </c>
      <c r="CR148" s="4">
        <v>13</v>
      </c>
      <c r="CS148" s="4">
        <v>28.867000000000001</v>
      </c>
      <c r="CT148" s="4">
        <v>37.783999999999999</v>
      </c>
      <c r="CU148" s="4">
        <v>60.48</v>
      </c>
      <c r="CV148" s="4">
        <v>66.346000000000004</v>
      </c>
      <c r="CW148" s="4">
        <v>0</v>
      </c>
      <c r="CX148" s="4">
        <v>11.004</v>
      </c>
      <c r="CY148" s="62">
        <v>15.204000000000001</v>
      </c>
      <c r="CZ148" s="4">
        <v>16.308</v>
      </c>
      <c r="DA148" s="4">
        <v>38.865000000000002</v>
      </c>
      <c r="DB148" s="4">
        <v>55.85</v>
      </c>
      <c r="DC148" s="4">
        <v>34.112000000000002</v>
      </c>
      <c r="DD148" s="4">
        <v>46.332999999999998</v>
      </c>
      <c r="DE148" s="4">
        <v>43.826000000000001</v>
      </c>
      <c r="DF148" s="4">
        <v>45.56</v>
      </c>
      <c r="DG148" s="4">
        <v>0</v>
      </c>
      <c r="DH148" s="4">
        <v>0.38</v>
      </c>
      <c r="DI148" s="4">
        <v>6.4349999999999996</v>
      </c>
      <c r="DJ148" s="4">
        <v>8.6850000000000005</v>
      </c>
      <c r="DK148" s="62">
        <v>5.2969999999999997</v>
      </c>
      <c r="DL148" s="4">
        <v>11.326000000000001</v>
      </c>
      <c r="DM148" s="4">
        <v>6.93</v>
      </c>
      <c r="DN148" s="4">
        <v>37.335000000000001</v>
      </c>
      <c r="DO148" s="4">
        <v>6.5579999999999998</v>
      </c>
      <c r="DP148" s="4">
        <v>7.4989999999999997</v>
      </c>
      <c r="DQ148" s="4">
        <v>0</v>
      </c>
      <c r="DR148" s="4">
        <v>0</v>
      </c>
      <c r="DS148" s="4">
        <v>18.733000000000001</v>
      </c>
      <c r="DT148" s="4">
        <v>22.122</v>
      </c>
      <c r="DU148" s="4">
        <v>3.419</v>
      </c>
      <c r="DV148" s="4">
        <v>25.419</v>
      </c>
      <c r="DW148" s="62">
        <v>0</v>
      </c>
      <c r="DX148" s="4">
        <v>0</v>
      </c>
      <c r="DY148" s="4">
        <v>3.0960000000000001</v>
      </c>
      <c r="DZ148" s="4">
        <v>4.0919999999999996</v>
      </c>
      <c r="EA148" s="4">
        <v>13.412000000000001</v>
      </c>
      <c r="EB148" s="4">
        <v>17.123999999999999</v>
      </c>
      <c r="EC148" s="4">
        <v>0</v>
      </c>
      <c r="ED148" s="4">
        <v>0</v>
      </c>
      <c r="EE148" s="4">
        <v>0.46400000000000002</v>
      </c>
      <c r="EF148" s="4">
        <v>3.105</v>
      </c>
      <c r="EG148" s="4">
        <v>5.4489999999999998</v>
      </c>
      <c r="EH148" s="4">
        <v>5.4489999999999998</v>
      </c>
      <c r="EI148" s="62">
        <v>0</v>
      </c>
      <c r="EJ148" s="4">
        <v>2.7330000000000001</v>
      </c>
      <c r="EK148" s="4">
        <v>0.40300000000000002</v>
      </c>
      <c r="EL148" s="4">
        <v>0.40300000000000002</v>
      </c>
      <c r="EM148" s="4">
        <v>0</v>
      </c>
      <c r="EN148" s="4">
        <v>0.2</v>
      </c>
      <c r="EO148" s="4">
        <v>0.79300000000000004</v>
      </c>
      <c r="EP148" s="4">
        <v>0.79300000000000004</v>
      </c>
      <c r="EQ148" s="4"/>
      <c r="ER148" s="4"/>
      <c r="ES148" s="4">
        <v>0</v>
      </c>
      <c r="ET148" s="4">
        <v>0</v>
      </c>
      <c r="EU148" s="4">
        <v>0.42</v>
      </c>
      <c r="EV148" s="4">
        <v>0.42</v>
      </c>
    </row>
    <row r="149" spans="1:156">
      <c r="A149" s="10" t="s">
        <v>178</v>
      </c>
      <c r="B149" s="12">
        <v>1276.4850000000001</v>
      </c>
      <c r="C149" s="12">
        <v>1195.1870000000001</v>
      </c>
      <c r="D149" s="4"/>
      <c r="E149" s="4">
        <v>665.71400000000006</v>
      </c>
      <c r="F149" s="4">
        <v>665.71400000000006</v>
      </c>
      <c r="G149" s="4">
        <v>0</v>
      </c>
      <c r="H149" s="4">
        <v>0</v>
      </c>
      <c r="I149" s="4">
        <v>133.32400000000001</v>
      </c>
      <c r="J149" s="4">
        <v>133.32400000000001</v>
      </c>
      <c r="K149" s="4">
        <v>61.402000000000001</v>
      </c>
      <c r="L149" s="4">
        <v>61.402000000000001</v>
      </c>
      <c r="M149" s="4">
        <v>148.21299999999999</v>
      </c>
      <c r="N149" s="4">
        <v>148.21299999999999</v>
      </c>
      <c r="O149" s="62">
        <v>54</v>
      </c>
      <c r="P149" s="4">
        <v>54</v>
      </c>
      <c r="Q149" s="4">
        <v>25.821000000000002</v>
      </c>
      <c r="R149" s="4">
        <v>25.821000000000002</v>
      </c>
      <c r="S149" s="4">
        <v>0</v>
      </c>
      <c r="T149" s="4">
        <v>0</v>
      </c>
      <c r="U149" s="4">
        <v>0</v>
      </c>
      <c r="V149" s="4">
        <v>0</v>
      </c>
      <c r="W149" s="4">
        <v>22.504999999999999</v>
      </c>
      <c r="X149" s="4">
        <v>31.414999999999999</v>
      </c>
      <c r="Y149" s="62">
        <v>0</v>
      </c>
      <c r="Z149" s="4">
        <v>0</v>
      </c>
      <c r="AA149" s="4">
        <v>0</v>
      </c>
      <c r="AB149" s="4">
        <v>0</v>
      </c>
      <c r="AC149" s="4">
        <v>8.0370000000000008</v>
      </c>
      <c r="AD149" s="4">
        <v>8.0370000000000008</v>
      </c>
      <c r="AE149" s="4">
        <v>0</v>
      </c>
      <c r="AF149" s="4">
        <v>0</v>
      </c>
      <c r="AG149" s="4">
        <v>0</v>
      </c>
      <c r="AH149" s="4">
        <v>0</v>
      </c>
      <c r="AI149" s="62">
        <v>4.4939999999999998</v>
      </c>
      <c r="AJ149" s="4">
        <v>33.423000000000002</v>
      </c>
      <c r="AK149" s="4">
        <v>0</v>
      </c>
      <c r="AL149" s="4">
        <v>0</v>
      </c>
      <c r="AM149" s="4">
        <v>3.8410000000000002</v>
      </c>
      <c r="AN149" s="4">
        <v>3.8410000000000002</v>
      </c>
      <c r="AO149" s="4">
        <v>11.207000000000001</v>
      </c>
      <c r="AP149" s="4">
        <v>11.207000000000001</v>
      </c>
      <c r="AQ149" s="4">
        <v>0</v>
      </c>
      <c r="AR149" s="4">
        <v>0</v>
      </c>
      <c r="AS149" s="4">
        <v>0</v>
      </c>
      <c r="AT149" s="4">
        <v>0</v>
      </c>
      <c r="AU149" s="62">
        <v>0</v>
      </c>
      <c r="AV149" s="4">
        <v>0</v>
      </c>
      <c r="AW149" s="4">
        <v>0</v>
      </c>
      <c r="AX149" s="4">
        <v>0</v>
      </c>
      <c r="AY149" s="4">
        <v>0</v>
      </c>
      <c r="AZ149" s="4">
        <v>0</v>
      </c>
      <c r="BA149" s="4">
        <v>0</v>
      </c>
      <c r="BB149" s="4">
        <v>0</v>
      </c>
      <c r="BC149" s="4">
        <v>0</v>
      </c>
      <c r="BD149" s="4">
        <v>0</v>
      </c>
      <c r="BE149" s="62">
        <v>0</v>
      </c>
      <c r="BF149" s="4">
        <v>0</v>
      </c>
      <c r="BG149" s="4">
        <v>5.4829999999999997</v>
      </c>
      <c r="BH149" s="4">
        <v>5.4829999999999997</v>
      </c>
      <c r="BI149" s="4">
        <v>3.09</v>
      </c>
      <c r="BJ149" s="4">
        <v>3.09</v>
      </c>
      <c r="BK149" s="4">
        <v>0</v>
      </c>
      <c r="BL149" s="4">
        <v>0</v>
      </c>
      <c r="BM149" s="4">
        <v>0</v>
      </c>
      <c r="BN149" s="4">
        <v>0</v>
      </c>
      <c r="BO149" s="4">
        <v>0</v>
      </c>
      <c r="BP149" s="4">
        <v>0</v>
      </c>
      <c r="BQ149" s="62">
        <v>0</v>
      </c>
      <c r="BR149" s="4">
        <v>0</v>
      </c>
      <c r="BS149" s="4">
        <v>0</v>
      </c>
      <c r="BT149" s="4">
        <v>0</v>
      </c>
      <c r="BU149" s="4">
        <v>0</v>
      </c>
      <c r="BV149" s="4">
        <v>0</v>
      </c>
      <c r="BW149" s="4">
        <v>0</v>
      </c>
      <c r="BX149" s="4">
        <v>0</v>
      </c>
      <c r="BY149" s="4">
        <v>119.137</v>
      </c>
      <c r="BZ149" s="4">
        <v>0</v>
      </c>
      <c r="CA149" s="4">
        <v>0</v>
      </c>
      <c r="CB149" s="4">
        <v>0</v>
      </c>
      <c r="CC149" s="62">
        <v>0</v>
      </c>
      <c r="CD149" s="4">
        <v>0</v>
      </c>
      <c r="CE149" s="4">
        <v>0</v>
      </c>
      <c r="CF149" s="4">
        <v>0</v>
      </c>
      <c r="CG149" s="4">
        <v>0</v>
      </c>
      <c r="CH149" s="4">
        <v>0</v>
      </c>
      <c r="CI149" s="4">
        <v>0</v>
      </c>
      <c r="CJ149" s="4">
        <v>0</v>
      </c>
      <c r="CK149" s="4">
        <v>0</v>
      </c>
      <c r="CL149" s="4">
        <v>0</v>
      </c>
      <c r="CM149" s="62">
        <v>0</v>
      </c>
      <c r="CN149" s="4">
        <v>0</v>
      </c>
      <c r="CO149" s="4">
        <v>0</v>
      </c>
      <c r="CP149" s="4">
        <v>0</v>
      </c>
      <c r="CQ149" s="4">
        <v>0</v>
      </c>
      <c r="CR149" s="4">
        <v>0</v>
      </c>
      <c r="CS149" s="4">
        <v>0</v>
      </c>
      <c r="CT149" s="4">
        <v>0</v>
      </c>
      <c r="CU149" s="4">
        <v>10.217000000000001</v>
      </c>
      <c r="CV149" s="4">
        <v>10.217000000000001</v>
      </c>
      <c r="CW149" s="4">
        <v>0</v>
      </c>
      <c r="CX149" s="4">
        <v>0</v>
      </c>
      <c r="CY149" s="62">
        <v>0</v>
      </c>
      <c r="CZ149" s="4">
        <v>0</v>
      </c>
      <c r="DA149" s="4">
        <v>0</v>
      </c>
      <c r="DB149" s="4">
        <v>0</v>
      </c>
      <c r="DC149" s="4">
        <v>0</v>
      </c>
      <c r="DD149" s="4">
        <v>0</v>
      </c>
      <c r="DE149" s="4">
        <v>0</v>
      </c>
      <c r="DF149" s="4">
        <v>0</v>
      </c>
      <c r="DG149" s="4">
        <v>0</v>
      </c>
      <c r="DH149" s="4">
        <v>0</v>
      </c>
      <c r="DI149" s="4">
        <v>0</v>
      </c>
      <c r="DJ149" s="4">
        <v>0</v>
      </c>
      <c r="DK149" s="62">
        <v>0</v>
      </c>
      <c r="DL149" s="4">
        <v>0</v>
      </c>
      <c r="DM149" s="4">
        <v>0</v>
      </c>
      <c r="DN149" s="4">
        <v>0</v>
      </c>
      <c r="DO149" s="4">
        <v>0</v>
      </c>
      <c r="DP149" s="4">
        <v>0</v>
      </c>
      <c r="DQ149" s="4">
        <v>0</v>
      </c>
      <c r="DR149" s="4">
        <v>0</v>
      </c>
      <c r="DS149" s="4">
        <v>0</v>
      </c>
      <c r="DT149" s="4">
        <v>0</v>
      </c>
      <c r="DU149" s="4">
        <v>0</v>
      </c>
      <c r="DV149" s="4">
        <v>0</v>
      </c>
      <c r="DW149" s="62">
        <v>0</v>
      </c>
      <c r="DX149" s="4">
        <v>0</v>
      </c>
      <c r="DY149" s="4">
        <v>0</v>
      </c>
      <c r="DZ149" s="4">
        <v>0</v>
      </c>
      <c r="EA149" s="4">
        <v>0</v>
      </c>
      <c r="EB149" s="4">
        <v>0</v>
      </c>
      <c r="EC149" s="4">
        <v>0</v>
      </c>
      <c r="ED149" s="4">
        <v>0</v>
      </c>
      <c r="EE149" s="4">
        <v>0</v>
      </c>
      <c r="EF149" s="4">
        <v>0</v>
      </c>
      <c r="EG149" s="4">
        <v>0</v>
      </c>
      <c r="EH149" s="4">
        <v>0</v>
      </c>
      <c r="EI149" s="62">
        <v>0</v>
      </c>
      <c r="EJ149" s="4">
        <v>0</v>
      </c>
      <c r="EK149" s="4">
        <v>0</v>
      </c>
      <c r="EL149" s="4">
        <v>0</v>
      </c>
      <c r="EM149" s="4">
        <v>0</v>
      </c>
      <c r="EN149" s="4">
        <v>0</v>
      </c>
      <c r="EO149" s="4">
        <v>0</v>
      </c>
      <c r="EP149" s="4">
        <v>0</v>
      </c>
      <c r="EQ149" s="4"/>
      <c r="ER149" s="4"/>
      <c r="ES149" s="4">
        <v>0</v>
      </c>
      <c r="ET149" s="4">
        <v>0</v>
      </c>
      <c r="EU149" s="4">
        <v>0</v>
      </c>
      <c r="EV149" s="4">
        <v>0</v>
      </c>
    </row>
    <row r="150" spans="1:156">
      <c r="A150" s="10" t="s">
        <v>179</v>
      </c>
      <c r="B150" s="12">
        <v>374.94799999999998</v>
      </c>
      <c r="C150" s="12">
        <v>18</v>
      </c>
      <c r="D150" s="4"/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317.20499999999998</v>
      </c>
      <c r="N150" s="4">
        <v>0</v>
      </c>
      <c r="O150" s="62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62">
        <v>0</v>
      </c>
      <c r="Z150" s="4">
        <v>0</v>
      </c>
      <c r="AA150" s="4">
        <v>0</v>
      </c>
      <c r="AB150" s="4">
        <v>16</v>
      </c>
      <c r="AC150" s="4">
        <v>0</v>
      </c>
      <c r="AD150" s="4">
        <v>0</v>
      </c>
      <c r="AE150" s="4">
        <v>0</v>
      </c>
      <c r="AF150" s="4">
        <v>0</v>
      </c>
      <c r="AG150" s="4">
        <v>39.447000000000003</v>
      </c>
      <c r="AH150" s="4">
        <v>0</v>
      </c>
      <c r="AI150" s="62">
        <v>12.441000000000001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62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v>0</v>
      </c>
      <c r="BA150" s="4">
        <v>0</v>
      </c>
      <c r="BB150" s="4">
        <v>0</v>
      </c>
      <c r="BC150" s="4">
        <v>0</v>
      </c>
      <c r="BD150" s="4">
        <v>0</v>
      </c>
      <c r="BE150" s="62">
        <v>0</v>
      </c>
      <c r="BF150" s="4">
        <v>0</v>
      </c>
      <c r="BG150" s="4">
        <v>0</v>
      </c>
      <c r="BH150" s="4">
        <v>0</v>
      </c>
      <c r="BI150" s="4">
        <v>0</v>
      </c>
      <c r="BJ150" s="4">
        <v>0</v>
      </c>
      <c r="BK150" s="4">
        <v>0</v>
      </c>
      <c r="BL150" s="4">
        <v>0</v>
      </c>
      <c r="BM150" s="4">
        <v>0</v>
      </c>
      <c r="BN150" s="4">
        <v>0</v>
      </c>
      <c r="BO150" s="4">
        <v>0</v>
      </c>
      <c r="BP150" s="4">
        <v>0</v>
      </c>
      <c r="BQ150" s="62">
        <v>0</v>
      </c>
      <c r="BR150" s="4">
        <v>0</v>
      </c>
      <c r="BS150" s="4">
        <v>0</v>
      </c>
      <c r="BT150" s="4">
        <v>0</v>
      </c>
      <c r="BU150" s="4">
        <v>0</v>
      </c>
      <c r="BV150" s="4">
        <v>0</v>
      </c>
      <c r="BW150" s="4">
        <v>0</v>
      </c>
      <c r="BX150" s="4">
        <v>0</v>
      </c>
      <c r="BY150" s="4">
        <v>0</v>
      </c>
      <c r="BZ150" s="4">
        <v>0</v>
      </c>
      <c r="CA150" s="4">
        <v>0</v>
      </c>
      <c r="CB150" s="4">
        <v>0</v>
      </c>
      <c r="CC150" s="62">
        <v>0</v>
      </c>
      <c r="CD150" s="4">
        <v>0</v>
      </c>
      <c r="CE150" s="4">
        <v>2.5880000000000001</v>
      </c>
      <c r="CF150" s="4">
        <v>0</v>
      </c>
      <c r="CG150" s="4">
        <v>0</v>
      </c>
      <c r="CH150" s="4">
        <v>0</v>
      </c>
      <c r="CI150" s="4">
        <v>0</v>
      </c>
      <c r="CJ150" s="4">
        <v>0</v>
      </c>
      <c r="CK150" s="4">
        <v>0</v>
      </c>
      <c r="CL150" s="4">
        <v>0</v>
      </c>
      <c r="CM150" s="62">
        <v>0</v>
      </c>
      <c r="CN150" s="4">
        <v>0</v>
      </c>
      <c r="CO150" s="4">
        <v>0</v>
      </c>
      <c r="CP150" s="4">
        <v>0</v>
      </c>
      <c r="CQ150" s="4">
        <v>0</v>
      </c>
      <c r="CR150" s="4">
        <v>2</v>
      </c>
      <c r="CS150" s="4">
        <v>0</v>
      </c>
      <c r="CT150" s="4">
        <v>0</v>
      </c>
      <c r="CU150" s="4">
        <v>0</v>
      </c>
      <c r="CV150" s="4">
        <v>0</v>
      </c>
      <c r="CW150" s="4">
        <v>0</v>
      </c>
      <c r="CX150" s="4">
        <v>0</v>
      </c>
      <c r="CY150" s="62">
        <v>0</v>
      </c>
      <c r="CZ150" s="4">
        <v>0</v>
      </c>
      <c r="DA150" s="4">
        <v>0</v>
      </c>
      <c r="DB150" s="4">
        <v>0</v>
      </c>
      <c r="DC150" s="4">
        <v>0</v>
      </c>
      <c r="DD150" s="4">
        <v>0</v>
      </c>
      <c r="DE150" s="4">
        <v>0</v>
      </c>
      <c r="DF150" s="4">
        <v>0</v>
      </c>
      <c r="DG150" s="4">
        <v>0</v>
      </c>
      <c r="DH150" s="4">
        <v>0</v>
      </c>
      <c r="DI150" s="4">
        <v>0</v>
      </c>
      <c r="DJ150" s="4">
        <v>0</v>
      </c>
      <c r="DK150" s="62">
        <v>3.2669999999999999</v>
      </c>
      <c r="DL150" s="4">
        <v>0</v>
      </c>
      <c r="DM150" s="4">
        <v>0</v>
      </c>
      <c r="DN150" s="4">
        <v>0</v>
      </c>
      <c r="DO150" s="4">
        <v>0</v>
      </c>
      <c r="DP150" s="4">
        <v>0</v>
      </c>
      <c r="DQ150" s="4">
        <v>0</v>
      </c>
      <c r="DR150" s="4">
        <v>0</v>
      </c>
      <c r="DS150" s="4">
        <v>0</v>
      </c>
      <c r="DT150" s="4">
        <v>0</v>
      </c>
      <c r="DU150" s="4">
        <v>0</v>
      </c>
      <c r="DV150" s="4">
        <v>0</v>
      </c>
      <c r="DW150" s="62">
        <v>0</v>
      </c>
      <c r="DX150" s="4">
        <v>0</v>
      </c>
      <c r="DY150" s="4">
        <v>0</v>
      </c>
      <c r="DZ150" s="4">
        <v>0</v>
      </c>
      <c r="EA150" s="4">
        <v>0</v>
      </c>
      <c r="EB150" s="4">
        <v>0</v>
      </c>
      <c r="EC150" s="4">
        <v>0</v>
      </c>
      <c r="ED150" s="4">
        <v>0</v>
      </c>
      <c r="EE150" s="4">
        <v>0</v>
      </c>
      <c r="EF150" s="4">
        <v>0</v>
      </c>
      <c r="EG150" s="4">
        <v>0</v>
      </c>
      <c r="EH150" s="4">
        <v>0</v>
      </c>
      <c r="EI150" s="62">
        <v>0</v>
      </c>
      <c r="EJ150" s="4">
        <v>0</v>
      </c>
      <c r="EK150" s="4">
        <v>0</v>
      </c>
      <c r="EL150" s="4">
        <v>0</v>
      </c>
      <c r="EM150" s="4">
        <v>0</v>
      </c>
      <c r="EN150" s="4">
        <v>0</v>
      </c>
      <c r="EO150" s="4">
        <v>0</v>
      </c>
      <c r="EP150" s="4">
        <v>0</v>
      </c>
      <c r="EQ150" s="4"/>
      <c r="ER150" s="4"/>
      <c r="ES150" s="4">
        <v>0</v>
      </c>
      <c r="ET150" s="4">
        <v>0</v>
      </c>
      <c r="EU150" s="4">
        <v>0</v>
      </c>
      <c r="EV150" s="4">
        <v>0</v>
      </c>
    </row>
    <row r="151" spans="1:156">
      <c r="A151" s="10" t="s">
        <v>180</v>
      </c>
      <c r="B151" s="12">
        <v>0</v>
      </c>
      <c r="C151" s="12">
        <v>0</v>
      </c>
      <c r="D151" s="4"/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62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62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62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62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  <c r="BA151" s="4">
        <v>0</v>
      </c>
      <c r="BB151" s="4">
        <v>0</v>
      </c>
      <c r="BC151" s="4">
        <v>0</v>
      </c>
      <c r="BD151" s="4">
        <v>0</v>
      </c>
      <c r="BE151" s="62">
        <v>0</v>
      </c>
      <c r="BF151" s="4">
        <v>0</v>
      </c>
      <c r="BG151" s="4">
        <v>0</v>
      </c>
      <c r="BH151" s="4">
        <v>0</v>
      </c>
      <c r="BI151" s="4">
        <v>0</v>
      </c>
      <c r="BJ151" s="4">
        <v>0</v>
      </c>
      <c r="BK151" s="4">
        <v>0</v>
      </c>
      <c r="BL151" s="4">
        <v>0</v>
      </c>
      <c r="BM151" s="4">
        <v>0</v>
      </c>
      <c r="BN151" s="4">
        <v>0</v>
      </c>
      <c r="BO151" s="4">
        <v>0</v>
      </c>
      <c r="BP151" s="4">
        <v>0</v>
      </c>
      <c r="BQ151" s="62">
        <v>0</v>
      </c>
      <c r="BR151" s="4">
        <v>0</v>
      </c>
      <c r="BS151" s="4">
        <v>0</v>
      </c>
      <c r="BT151" s="4">
        <v>0</v>
      </c>
      <c r="BU151" s="4">
        <v>0</v>
      </c>
      <c r="BV151" s="4">
        <v>0</v>
      </c>
      <c r="BW151" s="4">
        <v>0</v>
      </c>
      <c r="BX151" s="4">
        <v>0</v>
      </c>
      <c r="BY151" s="4">
        <v>0</v>
      </c>
      <c r="BZ151" s="4">
        <v>0</v>
      </c>
      <c r="CA151" s="4">
        <v>0</v>
      </c>
      <c r="CB151" s="4">
        <v>0</v>
      </c>
      <c r="CC151" s="62">
        <v>0</v>
      </c>
      <c r="CD151" s="4">
        <v>0</v>
      </c>
      <c r="CE151" s="4">
        <v>0</v>
      </c>
      <c r="CF151" s="4">
        <v>0</v>
      </c>
      <c r="CG151" s="4">
        <v>0</v>
      </c>
      <c r="CH151" s="4">
        <v>0</v>
      </c>
      <c r="CI151" s="4">
        <v>0</v>
      </c>
      <c r="CJ151" s="4">
        <v>0</v>
      </c>
      <c r="CK151" s="4">
        <v>0</v>
      </c>
      <c r="CL151" s="4">
        <v>0</v>
      </c>
      <c r="CM151" s="62">
        <v>0</v>
      </c>
      <c r="CN151" s="4">
        <v>0</v>
      </c>
      <c r="CO151" s="4">
        <v>0</v>
      </c>
      <c r="CP151" s="4">
        <v>0</v>
      </c>
      <c r="CQ151" s="4">
        <v>0</v>
      </c>
      <c r="CR151" s="4">
        <v>0</v>
      </c>
      <c r="CS151" s="4">
        <v>0</v>
      </c>
      <c r="CT151" s="4">
        <v>0</v>
      </c>
      <c r="CU151" s="4">
        <v>0</v>
      </c>
      <c r="CV151" s="4">
        <v>0</v>
      </c>
      <c r="CW151" s="4">
        <v>0</v>
      </c>
      <c r="CX151" s="4">
        <v>0</v>
      </c>
      <c r="CY151" s="62">
        <v>0</v>
      </c>
      <c r="CZ151" s="4">
        <v>0</v>
      </c>
      <c r="DA151" s="4">
        <v>0</v>
      </c>
      <c r="DB151" s="4">
        <v>0</v>
      </c>
      <c r="DC151" s="4">
        <v>0</v>
      </c>
      <c r="DD151" s="4">
        <v>0</v>
      </c>
      <c r="DE151" s="4">
        <v>0</v>
      </c>
      <c r="DF151" s="4">
        <v>0</v>
      </c>
      <c r="DG151" s="4">
        <v>0</v>
      </c>
      <c r="DH151" s="4">
        <v>0</v>
      </c>
      <c r="DI151" s="4">
        <v>0</v>
      </c>
      <c r="DJ151" s="4">
        <v>0</v>
      </c>
      <c r="DK151" s="62">
        <v>0</v>
      </c>
      <c r="DL151" s="4">
        <v>0</v>
      </c>
      <c r="DM151" s="4">
        <v>0</v>
      </c>
      <c r="DN151" s="4">
        <v>0</v>
      </c>
      <c r="DO151" s="4">
        <v>0</v>
      </c>
      <c r="DP151" s="4">
        <v>0</v>
      </c>
      <c r="DQ151" s="4">
        <v>0</v>
      </c>
      <c r="DR151" s="4">
        <v>0</v>
      </c>
      <c r="DS151" s="4">
        <v>0</v>
      </c>
      <c r="DT151" s="4">
        <v>0</v>
      </c>
      <c r="DU151" s="4">
        <v>0</v>
      </c>
      <c r="DV151" s="4">
        <v>0</v>
      </c>
      <c r="DW151" s="62">
        <v>0</v>
      </c>
      <c r="DX151" s="4">
        <v>0</v>
      </c>
      <c r="DY151" s="4">
        <v>0</v>
      </c>
      <c r="DZ151" s="4">
        <v>0</v>
      </c>
      <c r="EA151" s="4">
        <v>0</v>
      </c>
      <c r="EB151" s="4">
        <v>0</v>
      </c>
      <c r="EC151" s="4">
        <v>0</v>
      </c>
      <c r="ED151" s="4">
        <v>0</v>
      </c>
      <c r="EE151" s="4">
        <v>0</v>
      </c>
      <c r="EF151" s="4">
        <v>0</v>
      </c>
      <c r="EG151" s="4">
        <v>0</v>
      </c>
      <c r="EH151" s="4">
        <v>0</v>
      </c>
      <c r="EI151" s="62">
        <v>0</v>
      </c>
      <c r="EJ151" s="4">
        <v>0</v>
      </c>
      <c r="EK151" s="4">
        <v>0</v>
      </c>
      <c r="EL151" s="4">
        <v>0</v>
      </c>
      <c r="EM151" s="4">
        <v>0</v>
      </c>
      <c r="EN151" s="4">
        <v>0</v>
      </c>
      <c r="EO151" s="4">
        <v>0</v>
      </c>
      <c r="EP151" s="4">
        <v>0</v>
      </c>
      <c r="EQ151" s="4"/>
      <c r="ER151" s="4"/>
      <c r="ES151" s="4">
        <v>0</v>
      </c>
      <c r="ET151" s="4">
        <v>0</v>
      </c>
      <c r="EU151" s="4">
        <v>0</v>
      </c>
      <c r="EV151" s="4">
        <v>0</v>
      </c>
    </row>
    <row r="152" spans="1:156">
      <c r="A152" s="10" t="s">
        <v>181</v>
      </c>
      <c r="B152" s="12">
        <v>25987.524999999994</v>
      </c>
      <c r="C152" s="12">
        <v>35779.065999999984</v>
      </c>
      <c r="D152" s="4"/>
      <c r="E152" s="4">
        <v>14194.464</v>
      </c>
      <c r="F152" s="4">
        <v>22148.54</v>
      </c>
      <c r="G152" s="4">
        <v>0</v>
      </c>
      <c r="H152" s="4">
        <v>0</v>
      </c>
      <c r="I152" s="4">
        <v>385.99900000000002</v>
      </c>
      <c r="J152" s="4">
        <v>402.16800000000001</v>
      </c>
      <c r="K152" s="4">
        <v>1457.8910000000001</v>
      </c>
      <c r="L152" s="4">
        <v>1919.0630000000001</v>
      </c>
      <c r="M152" s="4">
        <v>691.26</v>
      </c>
      <c r="N152" s="4">
        <v>975.904</v>
      </c>
      <c r="O152" s="62">
        <v>1191.7449999999999</v>
      </c>
      <c r="P152" s="4">
        <v>1195.2349999999999</v>
      </c>
      <c r="Q152" s="4">
        <v>1026.7550000000001</v>
      </c>
      <c r="R152" s="4">
        <v>1079.6369999999999</v>
      </c>
      <c r="S152" s="4">
        <v>479.76799999999997</v>
      </c>
      <c r="T152" s="4">
        <v>674.84900000000005</v>
      </c>
      <c r="U152" s="4">
        <v>378.00200000000001</v>
      </c>
      <c r="V152" s="4">
        <v>451.63</v>
      </c>
      <c r="W152" s="4">
        <v>0</v>
      </c>
      <c r="X152" s="4">
        <v>0</v>
      </c>
      <c r="Y152" s="62">
        <v>272.29300000000001</v>
      </c>
      <c r="Z152" s="4">
        <v>276.64400000000001</v>
      </c>
      <c r="AA152" s="4">
        <v>345.298</v>
      </c>
      <c r="AB152" s="4">
        <v>412.94799999999998</v>
      </c>
      <c r="AC152" s="4">
        <v>633.97400000000005</v>
      </c>
      <c r="AD152" s="4">
        <v>661.04499999999996</v>
      </c>
      <c r="AE152" s="4">
        <v>387.822</v>
      </c>
      <c r="AF152" s="4">
        <v>420.012</v>
      </c>
      <c r="AG152" s="4">
        <v>103.857</v>
      </c>
      <c r="AH152" s="4">
        <v>123.11199999999999</v>
      </c>
      <c r="AI152" s="62">
        <v>322.46199999999999</v>
      </c>
      <c r="AJ152" s="4">
        <v>382.06599999999997</v>
      </c>
      <c r="AK152" s="4">
        <v>229.66900000000001</v>
      </c>
      <c r="AL152" s="4">
        <v>235.55199999999999</v>
      </c>
      <c r="AM152" s="4">
        <v>328.15600000000001</v>
      </c>
      <c r="AN152" s="4">
        <v>437.25099999999998</v>
      </c>
      <c r="AO152" s="4">
        <v>144.16499999999999</v>
      </c>
      <c r="AP152" s="4">
        <v>161.60900000000001</v>
      </c>
      <c r="AQ152" s="4">
        <v>288.05700000000002</v>
      </c>
      <c r="AR152" s="4">
        <v>295.64999999999998</v>
      </c>
      <c r="AS152" s="4">
        <v>209.07400000000001</v>
      </c>
      <c r="AT152" s="4">
        <v>260.62599999999998</v>
      </c>
      <c r="AU152" s="62">
        <v>127.535</v>
      </c>
      <c r="AV152" s="4">
        <v>144.999</v>
      </c>
      <c r="AW152" s="4">
        <v>187.804</v>
      </c>
      <c r="AX152" s="4">
        <v>217.846</v>
      </c>
      <c r="AY152" s="4">
        <v>121.184</v>
      </c>
      <c r="AZ152" s="4">
        <v>123.331</v>
      </c>
      <c r="BA152" s="4">
        <v>149.983</v>
      </c>
      <c r="BB152" s="4">
        <v>163.262</v>
      </c>
      <c r="BC152" s="4">
        <v>16.3</v>
      </c>
      <c r="BD152" s="4">
        <v>24.344999999999999</v>
      </c>
      <c r="BE152" s="62">
        <v>111.553</v>
      </c>
      <c r="BF152" s="4">
        <v>136.07</v>
      </c>
      <c r="BG152" s="4">
        <v>70.798000000000002</v>
      </c>
      <c r="BH152" s="4">
        <v>70.966999999999999</v>
      </c>
      <c r="BI152" s="4">
        <v>90.891999999999996</v>
      </c>
      <c r="BJ152" s="4">
        <v>90.891999999999996</v>
      </c>
      <c r="BK152" s="4">
        <v>129.797</v>
      </c>
      <c r="BL152" s="4">
        <v>131.589</v>
      </c>
      <c r="BM152" s="4">
        <v>180.34100000000001</v>
      </c>
      <c r="BN152" s="4">
        <v>192.41</v>
      </c>
      <c r="BO152" s="4">
        <v>9.8569999999999993</v>
      </c>
      <c r="BP152" s="4">
        <v>9.8569999999999993</v>
      </c>
      <c r="BQ152" s="62">
        <v>95.733000000000004</v>
      </c>
      <c r="BR152" s="4">
        <v>114.61799999999999</v>
      </c>
      <c r="BS152" s="4">
        <v>91.92</v>
      </c>
      <c r="BT152" s="4">
        <v>92.135999999999996</v>
      </c>
      <c r="BU152" s="4">
        <v>136.018</v>
      </c>
      <c r="BV152" s="4">
        <v>143.208</v>
      </c>
      <c r="BW152" s="4">
        <v>0</v>
      </c>
      <c r="BX152" s="4">
        <v>0</v>
      </c>
      <c r="BY152" s="4">
        <v>51.609000000000002</v>
      </c>
      <c r="BZ152" s="4">
        <v>53.680999999999997</v>
      </c>
      <c r="CA152" s="4">
        <v>94.424000000000007</v>
      </c>
      <c r="CB152" s="4">
        <v>100.718</v>
      </c>
      <c r="CC152" s="62">
        <v>128.33199999999999</v>
      </c>
      <c r="CD152" s="4">
        <v>150.63999999999999</v>
      </c>
      <c r="CE152" s="4">
        <v>87.635000000000005</v>
      </c>
      <c r="CF152" s="4">
        <v>102.41800000000001</v>
      </c>
      <c r="CG152" s="4">
        <v>56.91</v>
      </c>
      <c r="CH152" s="4">
        <v>67.418000000000006</v>
      </c>
      <c r="CI152" s="4">
        <v>40.976999999999997</v>
      </c>
      <c r="CJ152" s="4">
        <v>41.35</v>
      </c>
      <c r="CK152" s="4">
        <v>84.572999999999993</v>
      </c>
      <c r="CL152" s="4">
        <v>103.709</v>
      </c>
      <c r="CM152" s="62">
        <v>68.179000000000002</v>
      </c>
      <c r="CN152" s="4">
        <v>68.179000000000002</v>
      </c>
      <c r="CO152" s="4">
        <v>58.276000000000003</v>
      </c>
      <c r="CP152" s="4">
        <v>60.710999999999999</v>
      </c>
      <c r="CQ152" s="4">
        <v>0</v>
      </c>
      <c r="CR152" s="4">
        <v>0</v>
      </c>
      <c r="CS152" s="4">
        <v>43.709000000000003</v>
      </c>
      <c r="CT152" s="4">
        <v>43.860999999999997</v>
      </c>
      <c r="CU152" s="4">
        <v>68.805999999999997</v>
      </c>
      <c r="CV152" s="4">
        <v>73.475999999999999</v>
      </c>
      <c r="CW152" s="4">
        <v>17.257999999999999</v>
      </c>
      <c r="CX152" s="4">
        <v>23.140999999999998</v>
      </c>
      <c r="CY152" s="62">
        <v>45.564999999999998</v>
      </c>
      <c r="CZ152" s="4">
        <v>45.606999999999999</v>
      </c>
      <c r="DA152" s="4">
        <v>23.158999999999999</v>
      </c>
      <c r="DB152" s="4">
        <v>26.975999999999999</v>
      </c>
      <c r="DC152" s="4">
        <v>66.394999999999996</v>
      </c>
      <c r="DD152" s="4">
        <v>110.953</v>
      </c>
      <c r="DE152" s="4">
        <v>63.054000000000002</v>
      </c>
      <c r="DF152" s="4">
        <v>77.203999999999994</v>
      </c>
      <c r="DG152" s="4">
        <v>49.423000000000002</v>
      </c>
      <c r="DH152" s="4">
        <v>49.444000000000003</v>
      </c>
      <c r="DI152" s="4">
        <v>68.483999999999995</v>
      </c>
      <c r="DJ152" s="4">
        <v>92.173000000000002</v>
      </c>
      <c r="DK152" s="62">
        <v>37.972999999999999</v>
      </c>
      <c r="DL152" s="4">
        <v>47.491999999999997</v>
      </c>
      <c r="DM152" s="4">
        <v>41.273000000000003</v>
      </c>
      <c r="DN152" s="4">
        <v>44.692</v>
      </c>
      <c r="DO152" s="4">
        <v>33.664999999999999</v>
      </c>
      <c r="DP152" s="4">
        <v>45.664999999999999</v>
      </c>
      <c r="DQ152" s="4">
        <v>34.210999999999999</v>
      </c>
      <c r="DR152" s="4">
        <v>35.218000000000004</v>
      </c>
      <c r="DS152" s="4">
        <v>15.302</v>
      </c>
      <c r="DT152" s="4">
        <v>18.422000000000001</v>
      </c>
      <c r="DU152" s="4">
        <v>8.5</v>
      </c>
      <c r="DV152" s="4">
        <v>12.5</v>
      </c>
      <c r="DW152" s="62">
        <v>2</v>
      </c>
      <c r="DX152" s="4">
        <v>2</v>
      </c>
      <c r="DY152" s="4">
        <v>7.5609999999999999</v>
      </c>
      <c r="DZ152" s="4">
        <v>8.4540000000000006</v>
      </c>
      <c r="EA152" s="4">
        <v>19.573</v>
      </c>
      <c r="EB152" s="4">
        <v>22.823</v>
      </c>
      <c r="EC152" s="4">
        <v>15.566000000000001</v>
      </c>
      <c r="ED152" s="4">
        <v>15.566000000000001</v>
      </c>
      <c r="EE152" s="4">
        <v>26.666</v>
      </c>
      <c r="EF152" s="4">
        <v>26.795999999999999</v>
      </c>
      <c r="EG152" s="4">
        <v>12.11</v>
      </c>
      <c r="EH152" s="4">
        <v>12.111000000000001</v>
      </c>
      <c r="EI152" s="62">
        <v>4.742</v>
      </c>
      <c r="EJ152" s="4">
        <v>5.2690000000000001</v>
      </c>
      <c r="EK152" s="4">
        <v>0.8</v>
      </c>
      <c r="EL152" s="4">
        <v>0.8</v>
      </c>
      <c r="EM152" s="4">
        <v>3</v>
      </c>
      <c r="EN152" s="4">
        <v>3</v>
      </c>
      <c r="EO152" s="4">
        <v>0.56999999999999995</v>
      </c>
      <c r="EP152" s="4">
        <v>0.56999999999999995</v>
      </c>
      <c r="EQ152" s="4"/>
      <c r="ER152" s="4"/>
      <c r="ES152" s="4">
        <v>5.3010000000000002</v>
      </c>
      <c r="ET152" s="4">
        <v>5.3010000000000002</v>
      </c>
      <c r="EU152" s="4">
        <v>11.518000000000001</v>
      </c>
      <c r="EV152" s="4">
        <v>11.657</v>
      </c>
    </row>
    <row r="153" spans="1:156">
      <c r="A153" s="10" t="s">
        <v>182</v>
      </c>
      <c r="B153" s="12">
        <v>0</v>
      </c>
      <c r="C153" s="12">
        <v>0</v>
      </c>
      <c r="D153" s="4"/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62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62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62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62">
        <v>0</v>
      </c>
      <c r="AV153" s="4">
        <v>0</v>
      </c>
      <c r="AW153" s="4">
        <v>0</v>
      </c>
      <c r="AX153" s="4">
        <v>0</v>
      </c>
      <c r="AY153" s="4">
        <v>0</v>
      </c>
      <c r="AZ153" s="4">
        <v>0</v>
      </c>
      <c r="BA153" s="4">
        <v>0</v>
      </c>
      <c r="BB153" s="4">
        <v>0</v>
      </c>
      <c r="BC153" s="4">
        <v>0</v>
      </c>
      <c r="BD153" s="4">
        <v>0</v>
      </c>
      <c r="BE153" s="62">
        <v>0</v>
      </c>
      <c r="BF153" s="4">
        <v>0</v>
      </c>
      <c r="BG153" s="4">
        <v>0</v>
      </c>
      <c r="BH153" s="4">
        <v>0</v>
      </c>
      <c r="BI153" s="4">
        <v>0</v>
      </c>
      <c r="BJ153" s="4">
        <v>0</v>
      </c>
      <c r="BK153" s="4">
        <v>0</v>
      </c>
      <c r="BL153" s="4">
        <v>0</v>
      </c>
      <c r="BM153" s="4">
        <v>0</v>
      </c>
      <c r="BN153" s="4">
        <v>0</v>
      </c>
      <c r="BO153" s="4">
        <v>0</v>
      </c>
      <c r="BP153" s="4">
        <v>0</v>
      </c>
      <c r="BQ153" s="62">
        <v>0</v>
      </c>
      <c r="BR153" s="4">
        <v>0</v>
      </c>
      <c r="BS153" s="4">
        <v>0</v>
      </c>
      <c r="BT153" s="4">
        <v>0</v>
      </c>
      <c r="BU153" s="4">
        <v>0</v>
      </c>
      <c r="BV153" s="4">
        <v>0</v>
      </c>
      <c r="BW153" s="4">
        <v>0</v>
      </c>
      <c r="BX153" s="4">
        <v>0</v>
      </c>
      <c r="BY153" s="4">
        <v>0</v>
      </c>
      <c r="BZ153" s="4">
        <v>0</v>
      </c>
      <c r="CA153" s="4">
        <v>0</v>
      </c>
      <c r="CB153" s="4">
        <v>0</v>
      </c>
      <c r="CC153" s="62">
        <v>0</v>
      </c>
      <c r="CD153" s="4">
        <v>0</v>
      </c>
      <c r="CE153" s="4">
        <v>0</v>
      </c>
      <c r="CF153" s="4">
        <v>0</v>
      </c>
      <c r="CG153" s="4">
        <v>0</v>
      </c>
      <c r="CH153" s="4">
        <v>0</v>
      </c>
      <c r="CI153" s="4">
        <v>0</v>
      </c>
      <c r="CJ153" s="4">
        <v>0</v>
      </c>
      <c r="CK153" s="4">
        <v>0</v>
      </c>
      <c r="CL153" s="4">
        <v>0</v>
      </c>
      <c r="CM153" s="62">
        <v>0</v>
      </c>
      <c r="CN153" s="4">
        <v>0</v>
      </c>
      <c r="CO153" s="4">
        <v>0</v>
      </c>
      <c r="CP153" s="4">
        <v>0</v>
      </c>
      <c r="CQ153" s="4">
        <v>0</v>
      </c>
      <c r="CR153" s="4">
        <v>0</v>
      </c>
      <c r="CS153" s="4">
        <v>0</v>
      </c>
      <c r="CT153" s="4">
        <v>0</v>
      </c>
      <c r="CU153" s="4">
        <v>0</v>
      </c>
      <c r="CV153" s="4">
        <v>0</v>
      </c>
      <c r="CW153" s="4">
        <v>0</v>
      </c>
      <c r="CX153" s="4">
        <v>0</v>
      </c>
      <c r="CY153" s="62">
        <v>0</v>
      </c>
      <c r="CZ153" s="4">
        <v>0</v>
      </c>
      <c r="DA153" s="4">
        <v>0</v>
      </c>
      <c r="DB153" s="4">
        <v>0</v>
      </c>
      <c r="DC153" s="4">
        <v>0</v>
      </c>
      <c r="DD153" s="4">
        <v>0</v>
      </c>
      <c r="DE153" s="4">
        <v>0</v>
      </c>
      <c r="DF153" s="4">
        <v>0</v>
      </c>
      <c r="DG153" s="4">
        <v>0</v>
      </c>
      <c r="DH153" s="4">
        <v>0</v>
      </c>
      <c r="DI153" s="4">
        <v>0</v>
      </c>
      <c r="DJ153" s="4">
        <v>0</v>
      </c>
      <c r="DK153" s="62">
        <v>0</v>
      </c>
      <c r="DL153" s="4">
        <v>0</v>
      </c>
      <c r="DM153" s="4">
        <v>0</v>
      </c>
      <c r="DN153" s="4">
        <v>0</v>
      </c>
      <c r="DO153" s="4">
        <v>0</v>
      </c>
      <c r="DP153" s="4">
        <v>0</v>
      </c>
      <c r="DQ153" s="4">
        <v>0</v>
      </c>
      <c r="DR153" s="4">
        <v>0</v>
      </c>
      <c r="DS153" s="4">
        <v>0</v>
      </c>
      <c r="DT153" s="4">
        <v>0</v>
      </c>
      <c r="DU153" s="4">
        <v>0</v>
      </c>
      <c r="DV153" s="4">
        <v>0</v>
      </c>
      <c r="DW153" s="62">
        <v>0</v>
      </c>
      <c r="DX153" s="4">
        <v>0</v>
      </c>
      <c r="DY153" s="4">
        <v>0</v>
      </c>
      <c r="DZ153" s="4">
        <v>0</v>
      </c>
      <c r="EA153" s="4">
        <v>0</v>
      </c>
      <c r="EB153" s="4">
        <v>0</v>
      </c>
      <c r="EC153" s="4">
        <v>0</v>
      </c>
      <c r="ED153" s="4">
        <v>0</v>
      </c>
      <c r="EE153" s="4">
        <v>0</v>
      </c>
      <c r="EF153" s="4">
        <v>0</v>
      </c>
      <c r="EG153" s="4">
        <v>0</v>
      </c>
      <c r="EH153" s="4">
        <v>0</v>
      </c>
      <c r="EI153" s="62">
        <v>0</v>
      </c>
      <c r="EJ153" s="4">
        <v>0</v>
      </c>
      <c r="EK153" s="4">
        <v>0</v>
      </c>
      <c r="EL153" s="4">
        <v>0</v>
      </c>
      <c r="EM153" s="4">
        <v>0</v>
      </c>
      <c r="EN153" s="4">
        <v>0</v>
      </c>
      <c r="EO153" s="4">
        <v>0</v>
      </c>
      <c r="EP153" s="4">
        <v>0</v>
      </c>
      <c r="EQ153" s="4"/>
      <c r="ER153" s="4"/>
      <c r="ES153" s="4">
        <v>0</v>
      </c>
      <c r="ET153" s="4">
        <v>0</v>
      </c>
      <c r="EU153" s="4">
        <v>0</v>
      </c>
      <c r="EV153" s="4">
        <v>0</v>
      </c>
    </row>
    <row r="154" spans="1:156">
      <c r="A154" s="25" t="s">
        <v>175</v>
      </c>
      <c r="B154" s="15">
        <v>62482.111999999994</v>
      </c>
      <c r="C154" s="15">
        <v>83057.395999999979</v>
      </c>
      <c r="D154" s="44"/>
      <c r="E154" s="44">
        <v>20651.972999999998</v>
      </c>
      <c r="F154" s="44">
        <v>44323.274000000005</v>
      </c>
      <c r="G154" s="44">
        <v>4684.1550000000007</v>
      </c>
      <c r="H154" s="44">
        <v>5188.9750000000004</v>
      </c>
      <c r="I154" s="44">
        <v>5071.6519999999991</v>
      </c>
      <c r="J154" s="44">
        <v>4276.0950000000003</v>
      </c>
      <c r="K154" s="44">
        <v>2974.3249999999998</v>
      </c>
      <c r="L154" s="44">
        <v>3501.53</v>
      </c>
      <c r="M154" s="44">
        <v>2807.7579999999998</v>
      </c>
      <c r="N154" s="44">
        <v>3793.826</v>
      </c>
      <c r="O154" s="73">
        <v>2291.52</v>
      </c>
      <c r="P154" s="44">
        <v>2270.9780000000001</v>
      </c>
      <c r="Q154" s="44">
        <v>2639.4059999999999</v>
      </c>
      <c r="R154" s="44">
        <v>2281.4110000000001</v>
      </c>
      <c r="S154" s="44">
        <v>2673.6390000000001</v>
      </c>
      <c r="T154" s="44">
        <v>1763.8740000000003</v>
      </c>
      <c r="U154" s="44">
        <v>1051.0419999999999</v>
      </c>
      <c r="V154" s="44">
        <v>1174.9560000000001</v>
      </c>
      <c r="W154" s="44">
        <v>2513.4450000000002</v>
      </c>
      <c r="X154" s="44">
        <v>1321.5329999999999</v>
      </c>
      <c r="Y154" s="73">
        <v>310.875</v>
      </c>
      <c r="Z154" s="44">
        <v>294.38200000000001</v>
      </c>
      <c r="AA154" s="44">
        <v>560.05899999999997</v>
      </c>
      <c r="AB154" s="44">
        <v>485.05499999999995</v>
      </c>
      <c r="AC154" s="44">
        <v>2016.9560000000001</v>
      </c>
      <c r="AD154" s="44">
        <v>1267.4739999999999</v>
      </c>
      <c r="AE154" s="44">
        <v>584.15</v>
      </c>
      <c r="AF154" s="44">
        <v>663.601</v>
      </c>
      <c r="AG154" s="44">
        <v>1052.2640000000001</v>
      </c>
      <c r="AH154" s="44">
        <v>645.71600000000001</v>
      </c>
      <c r="AI154" s="73">
        <v>669.83600000000001</v>
      </c>
      <c r="AJ154" s="44">
        <v>893.40200000000004</v>
      </c>
      <c r="AK154" s="44">
        <v>276.911</v>
      </c>
      <c r="AL154" s="44">
        <v>243.971</v>
      </c>
      <c r="AM154" s="44">
        <v>1005.817</v>
      </c>
      <c r="AN154" s="44">
        <v>883.65099999999995</v>
      </c>
      <c r="AO154" s="44">
        <v>628.86299999999994</v>
      </c>
      <c r="AP154" s="44">
        <v>472.35599999999999</v>
      </c>
      <c r="AQ154" s="44">
        <v>438.65</v>
      </c>
      <c r="AR154" s="44">
        <v>395.21999999999997</v>
      </c>
      <c r="AS154" s="44">
        <v>291.096</v>
      </c>
      <c r="AT154" s="44">
        <v>307.887</v>
      </c>
      <c r="AU154" s="73">
        <v>283.86700000000002</v>
      </c>
      <c r="AV154" s="44">
        <v>344.58299999999997</v>
      </c>
      <c r="AW154" s="44">
        <v>368.01800000000003</v>
      </c>
      <c r="AX154" s="44">
        <v>316.12200000000001</v>
      </c>
      <c r="AY154" s="44">
        <v>213.08600000000001</v>
      </c>
      <c r="AZ154" s="44">
        <v>211.279</v>
      </c>
      <c r="BA154" s="44">
        <v>345.84500000000003</v>
      </c>
      <c r="BB154" s="44">
        <v>310.834</v>
      </c>
      <c r="BC154" s="44">
        <v>246.3</v>
      </c>
      <c r="BD154" s="44">
        <v>286.245</v>
      </c>
      <c r="BE154" s="73">
        <v>203.06299999999999</v>
      </c>
      <c r="BF154" s="44">
        <v>244.14699999999999</v>
      </c>
      <c r="BG154" s="44">
        <v>221.26300000000001</v>
      </c>
      <c r="BH154" s="44">
        <v>199.798</v>
      </c>
      <c r="BI154" s="44">
        <v>209.65100000000001</v>
      </c>
      <c r="BJ154" s="44">
        <v>129.63900000000001</v>
      </c>
      <c r="BK154" s="44">
        <v>149.41800000000001</v>
      </c>
      <c r="BL154" s="44">
        <v>181.374</v>
      </c>
      <c r="BM154" s="44">
        <v>345.339</v>
      </c>
      <c r="BN154" s="44">
        <v>358.23599999999999</v>
      </c>
      <c r="BO154" s="44">
        <v>293.97299999999996</v>
      </c>
      <c r="BP154" s="44">
        <v>234.614</v>
      </c>
      <c r="BQ154" s="73">
        <v>218.096</v>
      </c>
      <c r="BR154" s="44">
        <v>206.53899999999999</v>
      </c>
      <c r="BS154" s="44">
        <v>106.649</v>
      </c>
      <c r="BT154" s="44">
        <v>109.07499999999999</v>
      </c>
      <c r="BU154" s="44">
        <v>189.559</v>
      </c>
      <c r="BV154" s="44">
        <v>200.929</v>
      </c>
      <c r="BW154" s="44">
        <v>252.18200000000002</v>
      </c>
      <c r="BX154" s="44">
        <v>234.26900000000001</v>
      </c>
      <c r="BY154" s="44">
        <v>287.09100000000001</v>
      </c>
      <c r="BZ154" s="44">
        <v>179.553</v>
      </c>
      <c r="CA154" s="44">
        <v>178.82600000000002</v>
      </c>
      <c r="CB154" s="44">
        <v>197.524</v>
      </c>
      <c r="CC154" s="73">
        <v>293.5</v>
      </c>
      <c r="CD154" s="44">
        <v>352.09199999999998</v>
      </c>
      <c r="CE154" s="44">
        <v>148.69400000000002</v>
      </c>
      <c r="CF154" s="44">
        <v>136.221</v>
      </c>
      <c r="CG154" s="44">
        <v>80.506</v>
      </c>
      <c r="CH154" s="44">
        <v>147.364</v>
      </c>
      <c r="CI154" s="44">
        <v>43.852999999999994</v>
      </c>
      <c r="CJ154" s="44">
        <v>48.033999999999999</v>
      </c>
      <c r="CK154" s="44">
        <v>412.01799999999997</v>
      </c>
      <c r="CL154" s="44">
        <v>148.80000000000001</v>
      </c>
      <c r="CM154" s="73">
        <f>SUM(CM145:CM153)</f>
        <v>133.47800000000001</v>
      </c>
      <c r="CN154" s="44">
        <f>SUM(CN145:CN153)</f>
        <v>130.864</v>
      </c>
      <c r="CO154" s="44">
        <v>104.492</v>
      </c>
      <c r="CP154" s="44">
        <v>76.686999999999998</v>
      </c>
      <c r="CQ154" s="44">
        <v>47.5</v>
      </c>
      <c r="CR154" s="44">
        <v>49.5</v>
      </c>
      <c r="CS154" s="44">
        <v>92.580000000000013</v>
      </c>
      <c r="CT154" s="44">
        <v>81.644999999999996</v>
      </c>
      <c r="CU154" s="44">
        <v>312.63499999999999</v>
      </c>
      <c r="CV154" s="44">
        <v>150.03899999999999</v>
      </c>
      <c r="CW154" s="44">
        <v>106.068</v>
      </c>
      <c r="CX154" s="44">
        <v>49.653999999999996</v>
      </c>
      <c r="CY154" s="73">
        <v>77.012</v>
      </c>
      <c r="CZ154" s="44">
        <v>61.914999999999999</v>
      </c>
      <c r="DA154" s="44">
        <v>97.085999999999984</v>
      </c>
      <c r="DB154" s="44">
        <v>111.571</v>
      </c>
      <c r="DC154" s="44">
        <v>100.50700000000001</v>
      </c>
      <c r="DD154" s="44">
        <v>176.946</v>
      </c>
      <c r="DE154" s="44">
        <v>323.45100000000002</v>
      </c>
      <c r="DF154" s="44">
        <v>122.764</v>
      </c>
      <c r="DG154" s="44">
        <v>49.423000000000002</v>
      </c>
      <c r="DH154" s="44">
        <v>49.824000000000005</v>
      </c>
      <c r="DI154" s="44">
        <v>92.91</v>
      </c>
      <c r="DJ154" s="44">
        <v>106.85599999999999</v>
      </c>
      <c r="DK154" s="73">
        <v>57.271999999999998</v>
      </c>
      <c r="DL154" s="44">
        <v>58.817999999999998</v>
      </c>
      <c r="DM154" s="44">
        <v>50.947000000000003</v>
      </c>
      <c r="DN154" s="44">
        <v>82.027000000000001</v>
      </c>
      <c r="DO154" s="44">
        <v>72.222999999999999</v>
      </c>
      <c r="DP154" s="44">
        <v>85.164000000000001</v>
      </c>
      <c r="DQ154" s="44">
        <v>34.210999999999999</v>
      </c>
      <c r="DR154" s="44">
        <v>35.218000000000004</v>
      </c>
      <c r="DS154" s="44">
        <v>147.416</v>
      </c>
      <c r="DT154" s="44">
        <v>40.543999999999997</v>
      </c>
      <c r="DU154" s="44">
        <v>28.533000000000001</v>
      </c>
      <c r="DV154" s="44">
        <v>114.66199999999999</v>
      </c>
      <c r="DW154" s="73">
        <v>17</v>
      </c>
      <c r="DX154" s="44">
        <v>17</v>
      </c>
      <c r="DY154" s="44">
        <v>38.778999999999996</v>
      </c>
      <c r="DZ154" s="44">
        <v>29.263999999999999</v>
      </c>
      <c r="EA154" s="44">
        <v>90.367999999999995</v>
      </c>
      <c r="EB154" s="44">
        <v>39.947000000000003</v>
      </c>
      <c r="EC154" s="44">
        <v>15.566000000000001</v>
      </c>
      <c r="ED154" s="44">
        <v>15.566000000000001</v>
      </c>
      <c r="EE154" s="44">
        <v>27.13</v>
      </c>
      <c r="EF154" s="44">
        <v>29.901</v>
      </c>
      <c r="EG154" s="44">
        <v>19.591000000000001</v>
      </c>
      <c r="EH154" s="44">
        <v>17.560000000000002</v>
      </c>
      <c r="EI154" s="73">
        <v>4.742</v>
      </c>
      <c r="EJ154" s="44">
        <v>8.0020000000000007</v>
      </c>
      <c r="EK154" s="44">
        <v>18.259999999999998</v>
      </c>
      <c r="EL154" s="44">
        <v>48.932999999999993</v>
      </c>
      <c r="EM154" s="44">
        <v>8</v>
      </c>
      <c r="EN154" s="44">
        <v>8.1999999999999993</v>
      </c>
      <c r="EO154" s="44">
        <v>2.7629999999999999</v>
      </c>
      <c r="EP154" s="44">
        <v>2.7629999999999999</v>
      </c>
      <c r="EQ154" s="44"/>
      <c r="ER154" s="44"/>
      <c r="ES154" s="44">
        <f>SUM(ES145:ES153)</f>
        <v>15.042</v>
      </c>
      <c r="ET154" s="44">
        <f>SUM(ET145:ET153)</f>
        <v>17.047000000000001</v>
      </c>
      <c r="EU154" s="44">
        <v>11.938000000000001</v>
      </c>
      <c r="EV154" s="44">
        <v>12.077</v>
      </c>
    </row>
    <row r="155" spans="1:156">
      <c r="A155" s="25"/>
      <c r="B155" s="12"/>
      <c r="C155" s="12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62"/>
      <c r="P155" s="4"/>
      <c r="Q155" s="4"/>
      <c r="R155" s="4"/>
      <c r="S155" s="4"/>
      <c r="T155" s="4"/>
      <c r="U155" s="4"/>
      <c r="V155" s="4"/>
      <c r="W155" s="4"/>
      <c r="X155" s="4"/>
      <c r="Y155" s="62"/>
      <c r="Z155" s="4"/>
      <c r="AA155" s="4"/>
      <c r="AB155" s="4"/>
      <c r="AC155" s="4"/>
      <c r="AD155" s="4"/>
      <c r="AE155" s="4"/>
      <c r="AF155" s="4"/>
      <c r="AG155" s="4"/>
      <c r="AH155" s="4"/>
      <c r="AI155" s="62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62"/>
      <c r="AV155" s="4"/>
      <c r="AW155" s="4"/>
      <c r="AX155" s="4"/>
      <c r="AY155" s="4"/>
      <c r="AZ155" s="4"/>
      <c r="BA155" s="4"/>
      <c r="BB155" s="4"/>
      <c r="BC155" s="4"/>
      <c r="BD155" s="4"/>
      <c r="BE155" s="62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62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62"/>
      <c r="CD155" s="4"/>
      <c r="CE155" s="4"/>
      <c r="CF155" s="4"/>
      <c r="CG155" s="4"/>
      <c r="CH155" s="4"/>
      <c r="CI155" s="4"/>
      <c r="CJ155" s="4"/>
      <c r="CK155" s="4"/>
      <c r="CL155" s="4"/>
      <c r="CM155" s="62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62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62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62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62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Y155" s="8"/>
      <c r="EZ155" s="8"/>
    </row>
    <row r="156" spans="1:156">
      <c r="A156" s="43" t="s">
        <v>183</v>
      </c>
      <c r="B156" s="15">
        <v>337752.62799999991</v>
      </c>
      <c r="C156" s="15">
        <v>590733.36800000002</v>
      </c>
      <c r="D156" s="44"/>
      <c r="E156" s="44">
        <v>107624.13399999999</v>
      </c>
      <c r="F156" s="44">
        <v>299399.13400000002</v>
      </c>
      <c r="G156" s="44">
        <v>36203.591</v>
      </c>
      <c r="H156" s="44">
        <v>42596.498999999996</v>
      </c>
      <c r="I156" s="44">
        <v>37159.681000000004</v>
      </c>
      <c r="J156" s="44">
        <v>41703.198000000004</v>
      </c>
      <c r="K156" s="44">
        <v>17036.275000000001</v>
      </c>
      <c r="L156" s="44">
        <v>25951.246999999999</v>
      </c>
      <c r="M156" s="44">
        <v>26694.809999999998</v>
      </c>
      <c r="N156" s="44">
        <v>45135.890999999996</v>
      </c>
      <c r="O156" s="73">
        <v>10779.796</v>
      </c>
      <c r="P156" s="44">
        <v>11702.989999999998</v>
      </c>
      <c r="Q156" s="44">
        <v>12021.280999999999</v>
      </c>
      <c r="R156" s="44">
        <v>12950.648000000001</v>
      </c>
      <c r="S156" s="44">
        <v>11412.681</v>
      </c>
      <c r="T156" s="44">
        <v>11520.545</v>
      </c>
      <c r="U156" s="44">
        <v>5826.0439999999999</v>
      </c>
      <c r="V156" s="44">
        <v>6378.7709999999997</v>
      </c>
      <c r="W156" s="44">
        <v>8502.2690000000002</v>
      </c>
      <c r="X156" s="44">
        <v>9207.4120000000003</v>
      </c>
      <c r="Y156" s="73">
        <v>1880.386</v>
      </c>
      <c r="Z156" s="44">
        <v>2026.752</v>
      </c>
      <c r="AA156" s="44">
        <v>4544.3530000000001</v>
      </c>
      <c r="AB156" s="44">
        <v>5379.4430000000011</v>
      </c>
      <c r="AC156" s="44">
        <v>6114.7450000000008</v>
      </c>
      <c r="AD156" s="44">
        <v>6516.4780000000001</v>
      </c>
      <c r="AE156" s="44">
        <v>2558.085</v>
      </c>
      <c r="AF156" s="44">
        <v>4452.232</v>
      </c>
      <c r="AG156" s="44">
        <v>4829.8029999999999</v>
      </c>
      <c r="AH156" s="44">
        <v>7004.03</v>
      </c>
      <c r="AI156" s="73">
        <v>4993.3379999999997</v>
      </c>
      <c r="AJ156" s="44">
        <v>8049.6009999999987</v>
      </c>
      <c r="AK156" s="44">
        <v>1352.7510000000002</v>
      </c>
      <c r="AL156" s="44">
        <v>1615.3519999999999</v>
      </c>
      <c r="AM156" s="44">
        <v>4895.8589999999995</v>
      </c>
      <c r="AN156" s="44">
        <v>7029.9290000000001</v>
      </c>
      <c r="AO156" s="44">
        <v>3340.2469999999998</v>
      </c>
      <c r="AP156" s="44">
        <v>3296.1210000000001</v>
      </c>
      <c r="AQ156" s="44">
        <v>1458.8969999999999</v>
      </c>
      <c r="AR156" s="44">
        <v>1659.1510000000001</v>
      </c>
      <c r="AS156" s="44">
        <v>1520.153</v>
      </c>
      <c r="AT156" s="44">
        <v>1825.7759999999998</v>
      </c>
      <c r="AU156" s="73">
        <v>1850.047</v>
      </c>
      <c r="AV156" s="44">
        <v>2259.9879999999998</v>
      </c>
      <c r="AW156" s="44">
        <v>1389.886</v>
      </c>
      <c r="AX156" s="44">
        <v>1705.009</v>
      </c>
      <c r="AY156" s="44">
        <v>753.49800000000005</v>
      </c>
      <c r="AZ156" s="44">
        <v>958.97500000000002</v>
      </c>
      <c r="BA156" s="44">
        <v>2447.0209999999997</v>
      </c>
      <c r="BB156" s="44">
        <v>3393.7269999999999</v>
      </c>
      <c r="BC156" s="44">
        <v>1398.7719999999999</v>
      </c>
      <c r="BD156" s="44">
        <v>1897.0319999999997</v>
      </c>
      <c r="BE156" s="73">
        <v>1067.569</v>
      </c>
      <c r="BF156" s="44">
        <v>1609.8779999999999</v>
      </c>
      <c r="BG156" s="44">
        <v>565.21199999999999</v>
      </c>
      <c r="BH156" s="44">
        <v>602.66300000000001</v>
      </c>
      <c r="BI156" s="44">
        <v>1060.674</v>
      </c>
      <c r="BJ156" s="44">
        <v>980.66200000000003</v>
      </c>
      <c r="BK156" s="44">
        <v>366.09699999999998</v>
      </c>
      <c r="BL156" s="44">
        <v>835.54300000000001</v>
      </c>
      <c r="BM156" s="44">
        <v>1649.5369999999998</v>
      </c>
      <c r="BN156" s="44">
        <v>2107.2869999999998</v>
      </c>
      <c r="BO156" s="44">
        <v>1381.25</v>
      </c>
      <c r="BP156" s="44">
        <v>1773.76</v>
      </c>
      <c r="BQ156" s="73">
        <v>735.81899999999996</v>
      </c>
      <c r="BR156" s="44">
        <v>784.60500000000002</v>
      </c>
      <c r="BS156" s="44">
        <v>163.69</v>
      </c>
      <c r="BT156" s="44">
        <v>239.90199999999999</v>
      </c>
      <c r="BU156" s="44">
        <v>383.459</v>
      </c>
      <c r="BV156" s="44">
        <v>582.90899999999999</v>
      </c>
      <c r="BW156" s="44">
        <v>1042.596</v>
      </c>
      <c r="BX156" s="44">
        <v>1698.3440000000001</v>
      </c>
      <c r="BY156" s="44">
        <v>1134.309</v>
      </c>
      <c r="BZ156" s="44">
        <v>1381.8490000000002</v>
      </c>
      <c r="CA156" s="44">
        <v>920.73099999999999</v>
      </c>
      <c r="CB156" s="44">
        <v>1215.0349999999999</v>
      </c>
      <c r="CC156" s="73">
        <v>1061.098</v>
      </c>
      <c r="CD156" s="44">
        <v>1509.58</v>
      </c>
      <c r="CE156" s="44">
        <v>677.57300000000009</v>
      </c>
      <c r="CF156" s="44">
        <v>721.27800000000002</v>
      </c>
      <c r="CG156" s="44">
        <v>596.96500000000003</v>
      </c>
      <c r="CH156" s="44">
        <v>1082.0919999999999</v>
      </c>
      <c r="CI156" s="44">
        <v>45.37</v>
      </c>
      <c r="CJ156" s="44">
        <v>129.19499999999999</v>
      </c>
      <c r="CK156" s="44">
        <v>619.62900000000002</v>
      </c>
      <c r="CL156" s="44">
        <v>562.03899999999999</v>
      </c>
      <c r="CM156" s="73">
        <f>+CM154+CM143+CM137</f>
        <v>337.66399999999999</v>
      </c>
      <c r="CN156" s="44">
        <f>+CN154+CN143+CN137</f>
        <v>335.05</v>
      </c>
      <c r="CO156" s="44">
        <v>118.80600000000001</v>
      </c>
      <c r="CP156" s="44">
        <v>149.80599999999998</v>
      </c>
      <c r="CQ156" s="44">
        <v>166.5</v>
      </c>
      <c r="CR156" s="44">
        <v>272.5</v>
      </c>
      <c r="CS156" s="44">
        <v>408.49700000000007</v>
      </c>
      <c r="CT156" s="44">
        <v>556.6</v>
      </c>
      <c r="CU156" s="44">
        <v>848.904</v>
      </c>
      <c r="CV156" s="44">
        <v>762.28499999999997</v>
      </c>
      <c r="CW156" s="44">
        <v>274.30599999999998</v>
      </c>
      <c r="CX156" s="44">
        <v>473.64499999999998</v>
      </c>
      <c r="CY156" s="73">
        <v>206.65800000000002</v>
      </c>
      <c r="CZ156" s="44">
        <v>228.922</v>
      </c>
      <c r="DA156" s="44">
        <v>486.68200000000002</v>
      </c>
      <c r="DB156" s="44">
        <v>634.85600000000011</v>
      </c>
      <c r="DC156" s="44">
        <v>719.85899999999992</v>
      </c>
      <c r="DD156" s="44">
        <v>946.00900000000001</v>
      </c>
      <c r="DE156" s="44">
        <v>586.09300000000007</v>
      </c>
      <c r="DF156" s="44">
        <v>441.60599999999999</v>
      </c>
      <c r="DG156" s="44">
        <v>49.423000000000002</v>
      </c>
      <c r="DH156" s="44">
        <v>61.905000000000001</v>
      </c>
      <c r="DI156" s="44">
        <v>202.95299999999997</v>
      </c>
      <c r="DJ156" s="44">
        <v>251.32499999999999</v>
      </c>
      <c r="DK156" s="73">
        <v>89.437999999999988</v>
      </c>
      <c r="DL156" s="44">
        <v>163.94799999999998</v>
      </c>
      <c r="DM156" s="44">
        <v>153.30799999999999</v>
      </c>
      <c r="DN156" s="44">
        <v>292.31099999999998</v>
      </c>
      <c r="DO156" s="44">
        <v>121.961</v>
      </c>
      <c r="DP156" s="44">
        <v>162.977</v>
      </c>
      <c r="DQ156" s="44">
        <v>34.210999999999999</v>
      </c>
      <c r="DR156" s="44">
        <v>35.218000000000004</v>
      </c>
      <c r="DS156" s="44">
        <v>365.19100000000003</v>
      </c>
      <c r="DT156" s="44">
        <v>303.75299999999999</v>
      </c>
      <c r="DU156" s="44">
        <v>64.426000000000002</v>
      </c>
      <c r="DV156" s="44">
        <v>555.55499999999995</v>
      </c>
      <c r="DW156" s="73">
        <v>17</v>
      </c>
      <c r="DX156" s="44">
        <v>17</v>
      </c>
      <c r="DY156" s="44">
        <v>56.042000000000002</v>
      </c>
      <c r="DZ156" s="44">
        <v>69.084000000000003</v>
      </c>
      <c r="EA156" s="44">
        <v>223.11799999999999</v>
      </c>
      <c r="EB156" s="44">
        <v>310.60900000000004</v>
      </c>
      <c r="EC156" s="44">
        <v>15.566000000000001</v>
      </c>
      <c r="ED156" s="44">
        <v>15.566000000000001</v>
      </c>
      <c r="EE156" s="44">
        <v>39.686</v>
      </c>
      <c r="EF156" s="44">
        <v>98.518000000000001</v>
      </c>
      <c r="EG156" s="44">
        <v>33.980000000000004</v>
      </c>
      <c r="EH156" s="44">
        <v>31.949000000000002</v>
      </c>
      <c r="EI156" s="73">
        <v>4.742</v>
      </c>
      <c r="EJ156" s="44">
        <v>21.669</v>
      </c>
      <c r="EK156" s="44">
        <v>24.710999999999999</v>
      </c>
      <c r="EL156" s="44">
        <v>55.383999999999993</v>
      </c>
      <c r="EM156" s="44">
        <v>8</v>
      </c>
      <c r="EN156" s="44">
        <v>15.7</v>
      </c>
      <c r="EO156" s="44">
        <v>5.3409999999999993</v>
      </c>
      <c r="EP156" s="44">
        <v>5.3409999999999993</v>
      </c>
      <c r="EQ156" s="44"/>
      <c r="ER156" s="44"/>
      <c r="ES156" s="44">
        <f>+ES137+ES143+ES154</f>
        <v>15.042</v>
      </c>
      <c r="ET156" s="44">
        <f>+ET137+ET143+ET154</f>
        <v>17.047000000000001</v>
      </c>
      <c r="EU156" s="44">
        <v>14.539000000000001</v>
      </c>
      <c r="EV156" s="44">
        <v>14.678000000000001</v>
      </c>
      <c r="EY156" s="4"/>
      <c r="EZ156" s="4"/>
    </row>
    <row r="157" spans="1:156">
      <c r="A157" s="25"/>
      <c r="B157" s="12"/>
      <c r="C157" s="12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62"/>
      <c r="P157" s="4"/>
      <c r="Q157" s="4"/>
      <c r="R157" s="4"/>
      <c r="S157" s="4"/>
      <c r="T157" s="4"/>
      <c r="U157" s="4"/>
      <c r="V157" s="4"/>
      <c r="W157" s="4"/>
      <c r="X157" s="4"/>
      <c r="Y157" s="62"/>
      <c r="Z157" s="4"/>
      <c r="AA157" s="4"/>
      <c r="AB157" s="4"/>
      <c r="AC157" s="4"/>
      <c r="AD157" s="4"/>
      <c r="AE157" s="4"/>
      <c r="AF157" s="4"/>
      <c r="AG157" s="4"/>
      <c r="AH157" s="4"/>
      <c r="AI157" s="62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62"/>
      <c r="AV157" s="4"/>
      <c r="AW157" s="4"/>
      <c r="AX157" s="4"/>
      <c r="AY157" s="4"/>
      <c r="AZ157" s="4"/>
      <c r="BA157" s="4"/>
      <c r="BB157" s="4"/>
      <c r="BC157" s="4"/>
      <c r="BD157" s="4"/>
      <c r="BE157" s="62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62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62"/>
      <c r="CD157" s="4"/>
      <c r="CE157" s="4"/>
      <c r="CF157" s="4"/>
      <c r="CG157" s="4"/>
      <c r="CH157" s="4"/>
      <c r="CI157" s="4"/>
      <c r="CJ157" s="4"/>
      <c r="CK157" s="4"/>
      <c r="CL157" s="4"/>
      <c r="CM157" s="62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62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62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62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62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Y157" s="19"/>
      <c r="EZ157" s="19"/>
    </row>
    <row r="158" spans="1:156" ht="16.5" thickBot="1">
      <c r="A158" s="50" t="s">
        <v>184</v>
      </c>
      <c r="B158" s="32">
        <v>551801.90699999989</v>
      </c>
      <c r="C158" s="32">
        <v>1047557.5750000002</v>
      </c>
      <c r="D158" s="51"/>
      <c r="E158" s="51">
        <v>186866.05499999999</v>
      </c>
      <c r="F158" s="51">
        <v>582175.46899999992</v>
      </c>
      <c r="G158" s="51">
        <v>53462.415999999997</v>
      </c>
      <c r="H158" s="51">
        <v>61949.373</v>
      </c>
      <c r="I158" s="51">
        <v>41729.063000000002</v>
      </c>
      <c r="J158" s="51">
        <v>52374.805</v>
      </c>
      <c r="K158" s="51">
        <v>28847.288</v>
      </c>
      <c r="L158" s="51">
        <v>45921.870999999999</v>
      </c>
      <c r="M158" s="51">
        <v>31990.834999999999</v>
      </c>
      <c r="N158" s="51">
        <v>55517.379000000001</v>
      </c>
      <c r="O158" s="74">
        <v>24016.485000000001</v>
      </c>
      <c r="P158" s="51">
        <v>26696.886999999999</v>
      </c>
      <c r="Q158" s="51">
        <v>16019.353999999999</v>
      </c>
      <c r="R158" s="51">
        <v>18068.256000000001</v>
      </c>
      <c r="S158" s="51">
        <v>12718.435000000001</v>
      </c>
      <c r="T158" s="51">
        <v>15380.327000000001</v>
      </c>
      <c r="U158" s="51">
        <v>12961.359</v>
      </c>
      <c r="V158" s="51">
        <v>13745.966</v>
      </c>
      <c r="W158" s="51">
        <v>8811.7379999999994</v>
      </c>
      <c r="X158" s="51">
        <v>13550.150999999998</v>
      </c>
      <c r="Y158" s="74">
        <v>6677.5219999999999</v>
      </c>
      <c r="Z158" s="51">
        <v>6727.7109999999993</v>
      </c>
      <c r="AA158" s="51">
        <v>10067.489</v>
      </c>
      <c r="AB158" s="51">
        <v>12746.219000000001</v>
      </c>
      <c r="AC158" s="51">
        <v>7240.7620000000006</v>
      </c>
      <c r="AD158" s="51">
        <v>8737.4070000000011</v>
      </c>
      <c r="AE158" s="51">
        <v>5291.8369999999995</v>
      </c>
      <c r="AF158" s="51">
        <v>7197.4389999999994</v>
      </c>
      <c r="AG158" s="51">
        <v>5501.5000000000009</v>
      </c>
      <c r="AH158" s="51">
        <v>8198.68</v>
      </c>
      <c r="AI158" s="74">
        <v>5627.3650000000007</v>
      </c>
      <c r="AJ158" s="51">
        <v>8961.0019999999986</v>
      </c>
      <c r="AK158" s="51">
        <v>8688.3680000000004</v>
      </c>
      <c r="AL158" s="51">
        <v>9051.110999999999</v>
      </c>
      <c r="AM158" s="51">
        <v>4771.1279999999997</v>
      </c>
      <c r="AN158" s="51">
        <v>8038.5460000000003</v>
      </c>
      <c r="AO158" s="51">
        <v>4298.5649999999996</v>
      </c>
      <c r="AP158" s="51">
        <v>4482.8249999999998</v>
      </c>
      <c r="AQ158" s="51">
        <v>5340.9960000000001</v>
      </c>
      <c r="AR158" s="51">
        <v>6023.6530000000012</v>
      </c>
      <c r="AS158" s="51">
        <v>4216.9269999999997</v>
      </c>
      <c r="AT158" s="51">
        <v>4818.137999999999</v>
      </c>
      <c r="AU158" s="74">
        <v>3592.2740000000003</v>
      </c>
      <c r="AV158" s="51">
        <v>4796.6349999999993</v>
      </c>
      <c r="AW158" s="51">
        <v>3375.886</v>
      </c>
      <c r="AX158" s="51">
        <v>4403.5059999999994</v>
      </c>
      <c r="AY158" s="51">
        <v>2840.1459999999997</v>
      </c>
      <c r="AZ158" s="51">
        <v>2924.8240000000001</v>
      </c>
      <c r="BA158" s="51">
        <v>3772.1729999999998</v>
      </c>
      <c r="BB158" s="51">
        <v>4284.6099999999997</v>
      </c>
      <c r="BC158" s="51">
        <v>3653.0200000000004</v>
      </c>
      <c r="BD158" s="51">
        <v>4858.2730000000001</v>
      </c>
      <c r="BE158" s="74">
        <v>2749.9050000000002</v>
      </c>
      <c r="BF158" s="51">
        <v>3510.9780000000001</v>
      </c>
      <c r="BG158" s="51">
        <v>3145.4470000000001</v>
      </c>
      <c r="BH158" s="51">
        <v>3312.9189999999999</v>
      </c>
      <c r="BI158" s="51">
        <v>1971.9960000000001</v>
      </c>
      <c r="BJ158" s="51">
        <v>2070.9259999999999</v>
      </c>
      <c r="BK158" s="51">
        <v>1798.0149999999999</v>
      </c>
      <c r="BL158" s="51">
        <v>2063.2289999999998</v>
      </c>
      <c r="BM158" s="51">
        <v>2896.9690000000001</v>
      </c>
      <c r="BN158" s="51">
        <v>2919.1379999999999</v>
      </c>
      <c r="BO158" s="51">
        <v>1857.0619999999999</v>
      </c>
      <c r="BP158" s="51">
        <v>2350.201</v>
      </c>
      <c r="BQ158" s="74">
        <v>1502.79</v>
      </c>
      <c r="BR158" s="51">
        <v>1754.7070000000001</v>
      </c>
      <c r="BS158" s="51">
        <v>1141.3910000000001</v>
      </c>
      <c r="BT158" s="51">
        <v>1091.9759999999999</v>
      </c>
      <c r="BU158" s="51">
        <v>733.46100000000001</v>
      </c>
      <c r="BV158" s="51">
        <v>859.60900000000004</v>
      </c>
      <c r="BW158" s="51">
        <v>1484.037</v>
      </c>
      <c r="BX158" s="51">
        <v>2037.2740000000001</v>
      </c>
      <c r="BY158" s="51">
        <v>1674.6929999999998</v>
      </c>
      <c r="BZ158" s="51">
        <v>2026.4929999999999</v>
      </c>
      <c r="CA158" s="51">
        <v>1777.4010000000001</v>
      </c>
      <c r="CB158" s="51">
        <v>1908.4749999999999</v>
      </c>
      <c r="CC158" s="74">
        <v>2393.7760000000003</v>
      </c>
      <c r="CD158" s="51">
        <v>2788.5940000000001</v>
      </c>
      <c r="CE158" s="51">
        <v>1557.78</v>
      </c>
      <c r="CF158" s="51">
        <v>1513.876</v>
      </c>
      <c r="CG158" s="51">
        <v>854.79399999999998</v>
      </c>
      <c r="CH158" s="51">
        <v>1329.2539999999999</v>
      </c>
      <c r="CI158" s="51">
        <v>763.96299999999997</v>
      </c>
      <c r="CJ158" s="51">
        <v>760.25599999999997</v>
      </c>
      <c r="CK158" s="51">
        <v>1366.0609999999999</v>
      </c>
      <c r="CL158" s="51">
        <v>1702.6890000000001</v>
      </c>
      <c r="CM158" s="74">
        <f>+CM156+CM133</f>
        <v>2478.0590000000002</v>
      </c>
      <c r="CN158" s="51">
        <f>+CN156+CN133</f>
        <v>2495.192</v>
      </c>
      <c r="CO158" s="51">
        <v>862.7109999999999</v>
      </c>
      <c r="CP158" s="51">
        <v>887.46500000000003</v>
      </c>
      <c r="CQ158" s="51">
        <v>819.5</v>
      </c>
      <c r="CR158" s="51">
        <v>875.5</v>
      </c>
      <c r="CS158" s="51">
        <v>1064.7719999999999</v>
      </c>
      <c r="CT158" s="51">
        <v>1216.8699999999999</v>
      </c>
      <c r="CU158" s="51">
        <v>1296.201</v>
      </c>
      <c r="CV158" s="51">
        <v>1460.0469999999998</v>
      </c>
      <c r="CW158" s="51">
        <v>1397.6970000000001</v>
      </c>
      <c r="CX158" s="51">
        <v>1728.654</v>
      </c>
      <c r="CY158" s="74">
        <v>705.48299999999995</v>
      </c>
      <c r="CZ158" s="51">
        <v>728.2829999999999</v>
      </c>
      <c r="DA158" s="51">
        <v>939.34699999999998</v>
      </c>
      <c r="DB158" s="51">
        <v>1018.217</v>
      </c>
      <c r="DC158" s="51">
        <v>1885.4760000000001</v>
      </c>
      <c r="DD158" s="51">
        <v>1657.1030000000001</v>
      </c>
      <c r="DE158" s="51">
        <v>582.15000000000009</v>
      </c>
      <c r="DF158" s="51">
        <v>831.34100000000001</v>
      </c>
      <c r="DG158" s="51">
        <v>652.73</v>
      </c>
      <c r="DH158" s="51">
        <v>666.86500000000001</v>
      </c>
      <c r="DI158" s="51">
        <v>565.01700000000005</v>
      </c>
      <c r="DJ158" s="51">
        <v>766.08699999999988</v>
      </c>
      <c r="DK158" s="74">
        <v>533.46100000000001</v>
      </c>
      <c r="DL158" s="51">
        <v>599.86799999999994</v>
      </c>
      <c r="DM158" s="51">
        <v>613.48800000000006</v>
      </c>
      <c r="DN158" s="51">
        <v>729.32500000000005</v>
      </c>
      <c r="DO158" s="51">
        <v>508.012</v>
      </c>
      <c r="DP158" s="51">
        <v>645.49800000000005</v>
      </c>
      <c r="DQ158" s="51">
        <v>426.27199999999999</v>
      </c>
      <c r="DR158" s="51">
        <v>432.05700000000002</v>
      </c>
      <c r="DS158" s="51">
        <v>515.17900000000009</v>
      </c>
      <c r="DT158" s="51">
        <v>577.72899999999993</v>
      </c>
      <c r="DU158" s="51">
        <v>394.66600000000005</v>
      </c>
      <c r="DV158" s="51">
        <v>944.33400000000006</v>
      </c>
      <c r="DW158" s="74">
        <v>260</v>
      </c>
      <c r="DX158" s="51">
        <v>260</v>
      </c>
      <c r="DY158" s="51">
        <v>612.18200000000002</v>
      </c>
      <c r="DZ158" s="51">
        <v>609.77100000000007</v>
      </c>
      <c r="EA158" s="51">
        <v>258.70799999999997</v>
      </c>
      <c r="EB158" s="51">
        <v>339.87900000000002</v>
      </c>
      <c r="EC158" s="51">
        <v>246.24100000000001</v>
      </c>
      <c r="ED158" s="51">
        <v>237.31399999999999</v>
      </c>
      <c r="EE158" s="51">
        <v>301.31899999999996</v>
      </c>
      <c r="EF158" s="51">
        <v>373.66</v>
      </c>
      <c r="EG158" s="51">
        <v>318.15500000000003</v>
      </c>
      <c r="EH158" s="51">
        <v>294.08500000000004</v>
      </c>
      <c r="EI158" s="74">
        <v>96.891000000000005</v>
      </c>
      <c r="EJ158" s="51">
        <v>110.547</v>
      </c>
      <c r="EK158" s="51">
        <v>226.65799999999999</v>
      </c>
      <c r="EL158" s="51">
        <v>256.572</v>
      </c>
      <c r="EM158" s="51">
        <v>917.91399999999999</v>
      </c>
      <c r="EN158" s="51">
        <v>920.33900000000006</v>
      </c>
      <c r="EO158" s="51">
        <v>83.406000000000006</v>
      </c>
      <c r="EP158" s="51">
        <v>83.406000000000006</v>
      </c>
      <c r="EQ158" s="51"/>
      <c r="ER158" s="51"/>
      <c r="ES158" s="51">
        <f>+ES156+ES133</f>
        <v>96.138999999999996</v>
      </c>
      <c r="ET158" s="51">
        <f>+ET156+ET133</f>
        <v>83.039000000000001</v>
      </c>
      <c r="EU158" s="51">
        <v>95.546000000000006</v>
      </c>
      <c r="EV158" s="51">
        <v>96.870999999999995</v>
      </c>
    </row>
    <row r="159" spans="1:156" ht="15.75" thickTop="1">
      <c r="A159" s="33"/>
      <c r="B159" s="30"/>
      <c r="C159" s="30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67"/>
      <c r="P159" s="29"/>
      <c r="Q159" s="29"/>
      <c r="R159" s="29"/>
      <c r="S159" s="29"/>
      <c r="T159" s="29"/>
      <c r="U159" s="29"/>
      <c r="V159" s="29"/>
      <c r="W159" s="29"/>
      <c r="X159" s="29"/>
      <c r="Y159" s="67"/>
      <c r="Z159" s="29"/>
      <c r="AA159" s="29"/>
      <c r="AB159" s="29"/>
      <c r="AC159" s="29"/>
      <c r="AD159" s="29"/>
      <c r="AE159" s="29"/>
      <c r="AF159" s="29"/>
      <c r="AG159" s="29"/>
      <c r="AH159" s="29"/>
      <c r="AI159" s="67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67"/>
      <c r="AV159" s="29"/>
      <c r="AW159" s="29"/>
      <c r="AX159" s="29"/>
      <c r="AY159" s="29"/>
      <c r="AZ159" s="29"/>
      <c r="BA159" s="29"/>
      <c r="BB159" s="29"/>
      <c r="BC159" s="29"/>
      <c r="BD159" s="29"/>
      <c r="BE159" s="67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67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67"/>
      <c r="CD159" s="29"/>
      <c r="CE159" s="29"/>
      <c r="CF159" s="29"/>
      <c r="CG159" s="29"/>
      <c r="CH159" s="29"/>
      <c r="CI159" s="29"/>
      <c r="CJ159" s="29"/>
      <c r="CK159" s="29"/>
      <c r="CL159" s="29"/>
      <c r="CM159" s="67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67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67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67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67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</row>
    <row r="160" spans="1:156">
      <c r="B160" s="2"/>
      <c r="C160" s="2"/>
      <c r="O160" s="60"/>
      <c r="Y160" s="60"/>
      <c r="AI160" s="60"/>
      <c r="AU160" s="60"/>
      <c r="BE160" s="60"/>
      <c r="BQ160" s="60"/>
      <c r="CC160" s="60"/>
      <c r="CM160" s="60"/>
      <c r="CY160" s="60"/>
      <c r="DK160" s="60"/>
      <c r="DW160" s="60"/>
      <c r="EI160" s="60"/>
    </row>
    <row r="161" spans="1:156">
      <c r="A161" s="35"/>
      <c r="B161" s="54"/>
      <c r="C161" s="54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75"/>
      <c r="P161" s="16"/>
      <c r="Q161" s="16"/>
      <c r="R161" s="16"/>
      <c r="S161" s="16"/>
      <c r="T161" s="16"/>
      <c r="U161" s="16"/>
      <c r="V161" s="16"/>
      <c r="W161" s="16"/>
      <c r="X161" s="16"/>
      <c r="Y161" s="75"/>
      <c r="Z161" s="16"/>
      <c r="AA161" s="16"/>
      <c r="AB161" s="16"/>
      <c r="AC161" s="16"/>
      <c r="AD161" s="16"/>
      <c r="AE161" s="16"/>
      <c r="AF161" s="16"/>
      <c r="AG161" s="16"/>
      <c r="AH161" s="16"/>
      <c r="AI161" s="75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75"/>
      <c r="AV161" s="16"/>
      <c r="AW161" s="16"/>
      <c r="AX161" s="16"/>
      <c r="AY161" s="16"/>
      <c r="AZ161" s="16"/>
      <c r="BA161" s="16"/>
      <c r="BB161" s="16"/>
      <c r="BC161" s="16"/>
      <c r="BD161" s="16"/>
      <c r="BE161" s="75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75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75"/>
      <c r="CD161" s="16"/>
      <c r="CE161" s="16"/>
      <c r="CF161" s="16"/>
      <c r="CG161" s="16"/>
      <c r="CH161" s="16"/>
      <c r="CI161" s="16"/>
      <c r="CJ161" s="16"/>
      <c r="CK161" s="16"/>
      <c r="CL161" s="16"/>
      <c r="CM161" s="75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75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75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75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75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</row>
    <row r="162" spans="1:156">
      <c r="A162" s="35" t="s">
        <v>186</v>
      </c>
      <c r="B162" s="56">
        <v>1.0537016727504791</v>
      </c>
      <c r="C162" s="56">
        <v>1.427410422520669</v>
      </c>
      <c r="D162" s="55"/>
      <c r="E162" s="55">
        <v>0.92694675759295853</v>
      </c>
      <c r="F162" s="55">
        <v>1.6923574352898922</v>
      </c>
      <c r="G162" s="55">
        <v>1.2403288272065796</v>
      </c>
      <c r="H162" s="55">
        <v>1.3848695958459079</v>
      </c>
      <c r="I162" s="55">
        <v>1.5642190903802691</v>
      </c>
      <c r="J162" s="55">
        <v>1.6296571257233297</v>
      </c>
      <c r="K162" s="55">
        <v>0.92207538737663686</v>
      </c>
      <c r="L162" s="55">
        <v>1.0509090128631966</v>
      </c>
      <c r="M162" s="55">
        <v>1.9197774006036177</v>
      </c>
      <c r="N162" s="55">
        <v>2.159862408929035</v>
      </c>
      <c r="O162" s="76">
        <v>0.79147051764252752</v>
      </c>
      <c r="P162" s="55">
        <v>0.81271017860819694</v>
      </c>
      <c r="Q162" s="55">
        <v>1.2173180379410355</v>
      </c>
      <c r="R162" s="55">
        <v>1.2238153705598396</v>
      </c>
      <c r="S162" s="55">
        <v>1.4877663548392606</v>
      </c>
      <c r="T162" s="55">
        <v>1.3134852526070651</v>
      </c>
      <c r="U162" s="55">
        <v>0.95071278442840168</v>
      </c>
      <c r="V162" s="55">
        <v>0.91286198445202404</v>
      </c>
      <c r="W162" s="55">
        <v>1.6205098364427066</v>
      </c>
      <c r="X162" s="55">
        <v>1.377194370612792</v>
      </c>
      <c r="Y162" s="76">
        <v>0.49928905743221086</v>
      </c>
      <c r="Z162" s="55">
        <v>0.49906429384719025</v>
      </c>
      <c r="AA162" s="55">
        <v>1.1463382333131698</v>
      </c>
      <c r="AB162" s="55">
        <v>1.0767713371421894</v>
      </c>
      <c r="AC162" s="55">
        <v>1.3436404263879573</v>
      </c>
      <c r="AD162" s="55">
        <v>1.2557302944679658</v>
      </c>
      <c r="AE162" s="55">
        <v>0.72433181336305319</v>
      </c>
      <c r="AF162" s="55">
        <v>1.1378067183832332</v>
      </c>
      <c r="AG162" s="55">
        <v>1.171872694980395</v>
      </c>
      <c r="AH162" s="55">
        <v>1.4379679817392808</v>
      </c>
      <c r="AI162" s="76">
        <v>1.2687509226597093</v>
      </c>
      <c r="AJ162" s="55">
        <v>1.8618328930246497</v>
      </c>
      <c r="AK162" s="55">
        <v>0.48179886163416519</v>
      </c>
      <c r="AL162" s="55">
        <v>0.52286256501584916</v>
      </c>
      <c r="AM162" s="55">
        <v>1.4986119992200624</v>
      </c>
      <c r="AN162" s="55">
        <v>1.6455456525321526</v>
      </c>
      <c r="AO162" s="55">
        <v>1.2559448989283521</v>
      </c>
      <c r="AP162" s="55">
        <v>1.197359439848156</v>
      </c>
      <c r="AQ162" s="55">
        <v>0.58390353664803696</v>
      </c>
      <c r="AR162" s="55">
        <v>0.60204604452920951</v>
      </c>
      <c r="AS162" s="55">
        <v>0.69673908509948845</v>
      </c>
      <c r="AT162" s="55">
        <v>0.66861514134009692</v>
      </c>
      <c r="AU162" s="76">
        <v>0.87007193195740051</v>
      </c>
      <c r="AV162" s="55">
        <v>0.94386007408923267</v>
      </c>
      <c r="AW162" s="55">
        <v>0.73588000465919068</v>
      </c>
      <c r="AX162" s="55">
        <v>0.76808677127307567</v>
      </c>
      <c r="AY162" s="55">
        <v>0.44536584818037867</v>
      </c>
      <c r="AZ162" s="55">
        <v>0.53732939767110111</v>
      </c>
      <c r="BA162" s="55">
        <v>1.2388568390942802</v>
      </c>
      <c r="BB162" s="55">
        <v>1.5815849371043389</v>
      </c>
      <c r="BC162" s="55">
        <v>0.71349355124193103</v>
      </c>
      <c r="BD162" s="55">
        <v>0.77179532349558377</v>
      </c>
      <c r="BE162" s="76">
        <v>0.6226696599539342</v>
      </c>
      <c r="BF162" s="55">
        <v>0.8638167496565935</v>
      </c>
      <c r="BG162" s="55">
        <v>0.38950293947189429</v>
      </c>
      <c r="BH162" s="55">
        <v>0.40430412084115452</v>
      </c>
      <c r="BI162" s="55">
        <v>0.93237377439992408</v>
      </c>
      <c r="BJ162" s="55">
        <v>0.83417147834489624</v>
      </c>
      <c r="BK162" s="55">
        <v>0.29396220294398212</v>
      </c>
      <c r="BL162" s="55">
        <v>0.5951966434204059</v>
      </c>
      <c r="BM162" s="55">
        <v>1.3015022762957524</v>
      </c>
      <c r="BN162" s="55">
        <v>1.2974435162518532</v>
      </c>
      <c r="BO162" s="55">
        <v>1.1119751980221533</v>
      </c>
      <c r="BP162" s="55">
        <v>1.2329327960707634</v>
      </c>
      <c r="BQ162" s="76">
        <v>0.62653660563527791</v>
      </c>
      <c r="BR162" s="55">
        <v>0.58538501540300358</v>
      </c>
      <c r="BS162" s="55">
        <v>0.16515192483867192</v>
      </c>
      <c r="BT162" s="55">
        <v>0.23854681554091206</v>
      </c>
      <c r="BU162" s="55">
        <v>0.36735595185062775</v>
      </c>
      <c r="BV162" s="55">
        <v>0.53638707611444225</v>
      </c>
      <c r="BW162" s="55">
        <v>1.0386853496585355</v>
      </c>
      <c r="BX162" s="55">
        <v>1.427510918498744</v>
      </c>
      <c r="BY162" s="55">
        <v>1.2694949816006946</v>
      </c>
      <c r="BZ162" s="55">
        <v>1.3358245025878386</v>
      </c>
      <c r="CA162" s="55">
        <v>0.99187844053992913</v>
      </c>
      <c r="CB162" s="55">
        <v>1.1949843574660766</v>
      </c>
      <c r="CC162" s="76">
        <v>0.59966521313558074</v>
      </c>
      <c r="CD162" s="55">
        <v>0.75243337865804305</v>
      </c>
      <c r="CE162" s="55">
        <v>0.88461548504344933</v>
      </c>
      <c r="CF162" s="55">
        <v>0.77755259123827924</v>
      </c>
      <c r="CG162" s="55">
        <v>0.8003681641266559</v>
      </c>
      <c r="CH162" s="55">
        <v>1.1014735282022465</v>
      </c>
      <c r="CI162" s="55">
        <v>6.678767055733921E-2</v>
      </c>
      <c r="CJ162" s="55">
        <v>0.1854944076727591</v>
      </c>
      <c r="CK162" s="55">
        <v>0.85307338483291095</v>
      </c>
      <c r="CL162" s="55">
        <v>0.53464944365119305</v>
      </c>
      <c r="CM162" s="76">
        <v>0.41472587344906436</v>
      </c>
      <c r="CN162" s="55">
        <v>0.40756770696484007</v>
      </c>
      <c r="CO162" s="55">
        <v>0.1768064825769583</v>
      </c>
      <c r="CP162" s="55">
        <v>0.21520356608768978</v>
      </c>
      <c r="CQ162" s="55">
        <v>0.28371235486366475</v>
      </c>
      <c r="CR162" s="55">
        <v>0.45786314848543913</v>
      </c>
      <c r="CS162" s="55">
        <v>0.69725448695518599</v>
      </c>
      <c r="CT162" s="55">
        <v>0.8958173729986546</v>
      </c>
      <c r="CU162" s="55">
        <v>1.2550566465647626</v>
      </c>
      <c r="CV162" s="55">
        <v>0.8628560497326373</v>
      </c>
      <c r="CW162" s="55">
        <v>0.53853916348615494</v>
      </c>
      <c r="CX162" s="55">
        <v>0.79473304473304462</v>
      </c>
      <c r="CY162" s="76">
        <v>0.39149856781292153</v>
      </c>
      <c r="CZ162" s="55">
        <v>0.41915207221393197</v>
      </c>
      <c r="DA162" s="55">
        <v>0.81561712339786574</v>
      </c>
      <c r="DB162" s="55">
        <v>0.99461376732352191</v>
      </c>
      <c r="DC162" s="55">
        <v>0.78878025208656799</v>
      </c>
      <c r="DD162" s="55">
        <v>0.90090947183970449</v>
      </c>
      <c r="DE162" s="55">
        <v>1.0313436486526915</v>
      </c>
      <c r="DF162" s="55">
        <v>0.69348873802782396</v>
      </c>
      <c r="DG162" s="55">
        <v>0.13552095072788048</v>
      </c>
      <c r="DH162" s="55">
        <v>0.16645961730825076</v>
      </c>
      <c r="DI162" s="55">
        <v>0.41055263471975817</v>
      </c>
      <c r="DJ162" s="55">
        <v>0.46795488864600765</v>
      </c>
      <c r="DK162" s="76">
        <v>0.22187271306483419</v>
      </c>
      <c r="DL162" s="55">
        <v>0.38872344461305003</v>
      </c>
      <c r="DM162" s="55">
        <v>0.39223050590745578</v>
      </c>
      <c r="DN162" s="55">
        <v>0.58382916000071905</v>
      </c>
      <c r="DO162" s="55">
        <v>0.30565211180419977</v>
      </c>
      <c r="DP162" s="55">
        <v>0.29223845002106924</v>
      </c>
      <c r="DQ162" s="55">
        <v>0.11920125992153364</v>
      </c>
      <c r="DR162" s="55">
        <v>0.12020943980994774</v>
      </c>
      <c r="DS162" s="55">
        <v>1.0553524623089441</v>
      </c>
      <c r="DT162" s="55">
        <v>0.75551426695319968</v>
      </c>
      <c r="DU162" s="55">
        <v>0.30499102911867598</v>
      </c>
      <c r="DV162" s="55">
        <v>1.0974164376904978</v>
      </c>
      <c r="DW162" s="76">
        <v>0.1070528967254408</v>
      </c>
      <c r="DX162" s="55">
        <v>0.1070528967254408</v>
      </c>
      <c r="DY162" s="55">
        <v>0.19663514675181137</v>
      </c>
      <c r="DZ162" s="55">
        <v>0.22242756551220094</v>
      </c>
      <c r="EA162" s="55">
        <v>1.0474728411406251</v>
      </c>
      <c r="EB162" s="55">
        <v>1.2897330919479142</v>
      </c>
      <c r="EC162" s="55">
        <v>0.12195236602945786</v>
      </c>
      <c r="ED162" s="55">
        <v>0.11943711251611319</v>
      </c>
      <c r="EE162" s="55">
        <v>0.32738281830030852</v>
      </c>
      <c r="EF162" s="55">
        <v>0.75034463849135913</v>
      </c>
      <c r="EG162" s="55">
        <v>0.31687119997015933</v>
      </c>
      <c r="EH162" s="55">
        <v>0.26594026769661055</v>
      </c>
      <c r="EI162" s="76">
        <v>5.4975885735485071E-2</v>
      </c>
      <c r="EJ162" s="55">
        <v>0.2469232872965951</v>
      </c>
      <c r="EK162" s="55">
        <v>0.26038988408851421</v>
      </c>
      <c r="EL162" s="55">
        <v>0.55746351283341711</v>
      </c>
      <c r="EM162" s="55">
        <v>4.1154592080827619E-2</v>
      </c>
      <c r="EN162" s="55">
        <v>8.0370626327779054E-2</v>
      </c>
      <c r="EO162" s="55">
        <v>0.14836111111111108</v>
      </c>
      <c r="EP162" s="55">
        <v>0.14836111111111108</v>
      </c>
      <c r="EQ162" s="1" t="s">
        <v>196</v>
      </c>
      <c r="ER162" s="55"/>
      <c r="ES162" s="55">
        <v>0.3668780487804878</v>
      </c>
      <c r="ET162" s="55">
        <v>0.4058809523809524</v>
      </c>
      <c r="EU162" s="55">
        <v>0.30797093774492157</v>
      </c>
      <c r="EV162" s="55">
        <v>0.28871535632093476</v>
      </c>
      <c r="EY162" s="55"/>
      <c r="EZ162" s="55"/>
    </row>
    <row r="163" spans="1:156">
      <c r="A163" s="35" t="s">
        <v>185</v>
      </c>
      <c r="B163" s="56"/>
      <c r="C163" s="56"/>
      <c r="D163" s="55"/>
      <c r="E163" s="55">
        <v>0.82037350712570045</v>
      </c>
      <c r="F163" s="55"/>
      <c r="G163" s="55">
        <v>1.1413898678063952</v>
      </c>
      <c r="H163" s="55">
        <v>1.290980074412623</v>
      </c>
      <c r="I163" s="55">
        <v>1.353439179453124</v>
      </c>
      <c r="J163" s="55">
        <v>1.4339843112395476</v>
      </c>
      <c r="K163" s="55">
        <v>0.84481406727891661</v>
      </c>
      <c r="L163" s="55">
        <v>0.9493103108253208</v>
      </c>
      <c r="M163" s="55">
        <v>1.7354289152680669</v>
      </c>
      <c r="N163" s="55">
        <v>1.8183135713940968</v>
      </c>
      <c r="O163" s="76">
        <v>0.71898373556043749</v>
      </c>
      <c r="P163" s="55">
        <v>0.66056280301712889</v>
      </c>
      <c r="Q163" s="55">
        <v>1.1526207320182702</v>
      </c>
      <c r="R163" s="55">
        <v>1.0955598220251599</v>
      </c>
      <c r="S163" s="55">
        <v>1.4036966675996156</v>
      </c>
      <c r="T163" s="55">
        <v>1.2377353985999731</v>
      </c>
      <c r="U163" s="55">
        <v>0.63700180154306074</v>
      </c>
      <c r="V163" s="55">
        <v>0.63533596788167479</v>
      </c>
      <c r="W163" s="55">
        <v>1.4444931950079509</v>
      </c>
      <c r="X163" s="55">
        <v>1.2390622873237078</v>
      </c>
      <c r="Y163" s="76">
        <v>-3.3845380147828293E-2</v>
      </c>
      <c r="Z163" s="55">
        <v>8.4247780898987046E-2</v>
      </c>
      <c r="AA163" s="55">
        <v>0.12356334161908708</v>
      </c>
      <c r="AB163" s="55">
        <v>0.22739802089753194</v>
      </c>
      <c r="AC163" s="55">
        <v>1.2512846419340089</v>
      </c>
      <c r="AD163" s="55">
        <v>1.1747381630182951</v>
      </c>
      <c r="AE163" s="55">
        <v>0.61520428989525566</v>
      </c>
      <c r="AF163" s="55">
        <v>0.83930797348927455</v>
      </c>
      <c r="AG163" s="55">
        <v>1.0167084805310764</v>
      </c>
      <c r="AH163" s="55">
        <v>1.1606615100930748</v>
      </c>
      <c r="AI163" s="76">
        <v>1.2135374411181123</v>
      </c>
      <c r="AJ163" s="55">
        <v>1.597841974075197</v>
      </c>
      <c r="AK163" s="55">
        <v>-0.15976940630243364</v>
      </c>
      <c r="AL163" s="55">
        <v>6.5982529514258065E-2</v>
      </c>
      <c r="AM163" s="55">
        <v>1.2559988294817546</v>
      </c>
      <c r="AN163" s="55">
        <v>1.3761926230122168</v>
      </c>
      <c r="AO163" s="55">
        <v>1.1641624200193341</v>
      </c>
      <c r="AP163" s="55">
        <v>1.1086868943721448</v>
      </c>
      <c r="AQ163" s="55">
        <v>0.46491528598484544</v>
      </c>
      <c r="AR163" s="55">
        <v>0.53168672941309669</v>
      </c>
      <c r="AS163" s="55">
        <v>0.4173564987984752</v>
      </c>
      <c r="AT163" s="55">
        <v>0.47491634876695676</v>
      </c>
      <c r="AU163" s="76">
        <v>0.77073575646129566</v>
      </c>
      <c r="AV163" s="55">
        <v>0.86626267013585789</v>
      </c>
      <c r="AW163" s="55">
        <v>0.62795620360663718</v>
      </c>
      <c r="AX163" s="55">
        <v>0.64818342806353502</v>
      </c>
      <c r="AY163" s="55">
        <v>0.29752527243636157</v>
      </c>
      <c r="AZ163" s="55">
        <v>0.4558000029136452</v>
      </c>
      <c r="BA163" s="55">
        <v>1.086629624473161</v>
      </c>
      <c r="BB163" s="55">
        <v>1.4560303591800823</v>
      </c>
      <c r="BC163" s="55">
        <v>0.61820954829363584</v>
      </c>
      <c r="BD163" s="55">
        <v>0.69579693947835319</v>
      </c>
      <c r="BE163" s="76">
        <v>0.5778817534877454</v>
      </c>
      <c r="BF163" s="55">
        <v>0.83018007383241765</v>
      </c>
      <c r="BG163" s="55">
        <v>3.8821978470289294E-2</v>
      </c>
      <c r="BH163" s="55">
        <v>9.8341761604918296E-2</v>
      </c>
      <c r="BI163" s="55">
        <v>0.73227198168786034</v>
      </c>
      <c r="BJ163" s="55">
        <v>0.69852808579701486</v>
      </c>
      <c r="BK163" s="55">
        <v>-6.1453940458716549E-2</v>
      </c>
      <c r="BL163" s="55">
        <v>0.49225108811021434</v>
      </c>
      <c r="BM163" s="55">
        <v>1.0740163009602257</v>
      </c>
      <c r="BN163" s="55">
        <v>1.2337192091536426</v>
      </c>
      <c r="BO163" s="55">
        <v>1.060532508318178</v>
      </c>
      <c r="BP163" s="55">
        <v>1.1885161863440123</v>
      </c>
      <c r="BQ163" s="76">
        <v>0.50043893895129776</v>
      </c>
      <c r="BR163" s="55">
        <v>0.47224363082630083</v>
      </c>
      <c r="BS163" s="55">
        <v>3.1554318830285664E-2</v>
      </c>
      <c r="BT163" s="55">
        <v>0.18344683851042226</v>
      </c>
      <c r="BU163" s="55">
        <v>0.36735595185062775</v>
      </c>
      <c r="BV163" s="55">
        <v>0.53638707611444225</v>
      </c>
      <c r="BW163" s="55">
        <v>0.97815524550068977</v>
      </c>
      <c r="BX163" s="55">
        <v>1.4033876764695004</v>
      </c>
      <c r="BY163" s="55">
        <v>1.2200272632040754</v>
      </c>
      <c r="BZ163" s="55">
        <v>1.2930966480868167</v>
      </c>
      <c r="CA163" s="55">
        <v>0.76770120762278216</v>
      </c>
      <c r="CB163" s="55">
        <v>1.0618187433060673</v>
      </c>
      <c r="CC163" s="76">
        <v>0.50752196685587436</v>
      </c>
      <c r="CD163" s="55">
        <v>0.72847043061132533</v>
      </c>
      <c r="CE163" s="55">
        <v>0.48890008773395738</v>
      </c>
      <c r="CF163" s="55">
        <v>0.65491049194395168</v>
      </c>
      <c r="CG163" s="55">
        <v>0.5969273177513833</v>
      </c>
      <c r="CH163" s="55">
        <v>0.99133554016473857</v>
      </c>
      <c r="CI163" s="55">
        <v>-0.15335991885967817</v>
      </c>
      <c r="CJ163" s="55">
        <v>2.7731912877428242E-2</v>
      </c>
      <c r="CK163" s="55">
        <v>0.85307338483291095</v>
      </c>
      <c r="CL163" s="55">
        <v>0.45437578301207443</v>
      </c>
      <c r="CM163" s="76">
        <v>0.23395391225100889</v>
      </c>
      <c r="CN163" s="55">
        <v>0.22535009098959702</v>
      </c>
      <c r="CO163" s="55">
        <v>0.1768064825769583</v>
      </c>
      <c r="CP163" s="55">
        <v>0.21520356608768978</v>
      </c>
      <c r="CQ163" s="55">
        <v>0.20958930719658114</v>
      </c>
      <c r="CR163" s="55">
        <v>0.39653469006445374</v>
      </c>
      <c r="CS163" s="55">
        <v>0.40482363684466577</v>
      </c>
      <c r="CT163" s="55">
        <v>0.75726664649494957</v>
      </c>
      <c r="CU163" s="55">
        <v>1.2550566465647626</v>
      </c>
      <c r="CV163" s="55">
        <v>0.8628560497326373</v>
      </c>
      <c r="CW163" s="55">
        <v>-0.91438926322071989</v>
      </c>
      <c r="CX163" s="55">
        <v>-0.10662941709453352</v>
      </c>
      <c r="CY163" s="76">
        <v>0.19712274373702315</v>
      </c>
      <c r="CZ163" s="55">
        <v>0.29632247255815658</v>
      </c>
      <c r="DA163" s="55">
        <v>0.71210516436960369</v>
      </c>
      <c r="DB163" s="55">
        <v>0.96234023819744519</v>
      </c>
      <c r="DC163" s="55">
        <v>0.12803096130603747</v>
      </c>
      <c r="DD163" s="55">
        <v>0.90090947183970449</v>
      </c>
      <c r="DE163" s="55">
        <v>1.0313436486526915</v>
      </c>
      <c r="DF163" s="55">
        <v>0.69348873802782396</v>
      </c>
      <c r="DG163" s="55">
        <v>-0.14870478681835755</v>
      </c>
      <c r="DH163" s="55">
        <v>-3.2794467210910686E-2</v>
      </c>
      <c r="DI163" s="55">
        <v>0.15013523053924308</v>
      </c>
      <c r="DJ163" s="55">
        <v>0.35938637535819284</v>
      </c>
      <c r="DK163" s="76">
        <v>2.5698019126530258E-2</v>
      </c>
      <c r="DL163" s="55">
        <v>0.26016691957511379</v>
      </c>
      <c r="DM163" s="55">
        <v>4.5573629567468792E-2</v>
      </c>
      <c r="DN163" s="55">
        <v>0.52590781718426372</v>
      </c>
      <c r="DO163" s="55">
        <v>0.12544766038709934</v>
      </c>
      <c r="DP163" s="55">
        <v>0.18202390238216912</v>
      </c>
      <c r="DQ163" s="55">
        <v>-8.8117852837262423E-2</v>
      </c>
      <c r="DR163" s="55">
        <v>-5.3411247491227824E-2</v>
      </c>
      <c r="DS163" s="55">
        <v>1.0553524623089441</v>
      </c>
      <c r="DT163" s="55">
        <v>0.68411234479465144</v>
      </c>
      <c r="DU163" s="55">
        <v>-0.18826542447180669</v>
      </c>
      <c r="DV163" s="55">
        <v>1.0452019698205786</v>
      </c>
      <c r="DW163" s="76">
        <v>-0.67105793450881601</v>
      </c>
      <c r="DX163" s="55">
        <v>-0.67105793450881601</v>
      </c>
      <c r="DY163" s="55">
        <v>-0.81974702198207039</v>
      </c>
      <c r="DZ163" s="55">
        <v>-0.37289232463271627</v>
      </c>
      <c r="EA163" s="55">
        <v>1.0474728411406251</v>
      </c>
      <c r="EB163" s="55">
        <v>1.1606804743555676</v>
      </c>
      <c r="EC163" s="55">
        <v>-0.91198683798182389</v>
      </c>
      <c r="ED163" s="55">
        <v>-0.8833711865447178</v>
      </c>
      <c r="EE163" s="55">
        <v>-0.8186797775981256</v>
      </c>
      <c r="EF163" s="55">
        <v>0.27139233950509145</v>
      </c>
      <c r="EG163" s="55">
        <v>-0.40395949121563635</v>
      </c>
      <c r="EH163" s="55">
        <v>2.0693214357062062E-2</v>
      </c>
      <c r="EI163" s="76">
        <v>-0.76531487664626219</v>
      </c>
      <c r="EJ163" s="55">
        <v>-0.27562787729613919</v>
      </c>
      <c r="EK163" s="55">
        <v>-0.45055848261327708</v>
      </c>
      <c r="EL163" s="55">
        <v>5.8772018117765383E-2</v>
      </c>
      <c r="EM163" s="55">
        <v>-0.90452649069649005</v>
      </c>
      <c r="EN163" s="55">
        <v>-0.85965855281681147</v>
      </c>
      <c r="EO163" s="55">
        <v>-1.3090277777777777</v>
      </c>
      <c r="EP163" s="55">
        <v>-1.3090277777777777</v>
      </c>
      <c r="EQ163" s="1" t="s">
        <v>191</v>
      </c>
      <c r="ER163" s="55"/>
      <c r="ES163" s="55">
        <v>-0.60658536585365863</v>
      </c>
      <c r="ET163" s="55">
        <v>0.4058809523809524</v>
      </c>
      <c r="EU163" s="55">
        <v>-0.48541591645660781</v>
      </c>
      <c r="EV163" s="55">
        <v>-0.33871633981785626</v>
      </c>
    </row>
    <row r="164" spans="1:156">
      <c r="B164" s="2"/>
      <c r="C164" s="2"/>
    </row>
    <row r="165" spans="1:156">
      <c r="B165" s="2"/>
      <c r="C165" s="2"/>
      <c r="E165" s="1" t="s">
        <v>188</v>
      </c>
    </row>
    <row r="166" spans="1:156">
      <c r="E166" s="1" t="s">
        <v>193</v>
      </c>
    </row>
    <row r="167" spans="1:156">
      <c r="E167" s="1" t="s">
        <v>189</v>
      </c>
    </row>
    <row r="168" spans="1:156">
      <c r="F168" s="57">
        <v>0.85</v>
      </c>
    </row>
  </sheetData>
  <sortState columnSort="1" ref="C5:ET166">
    <sortCondition descending="1" ref="C5:ET5"/>
  </sortState>
  <mergeCells count="75">
    <mergeCell ref="E6:F6"/>
    <mergeCell ref="AK6:AL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BI6:BJ6"/>
    <mergeCell ref="AM6:AN6"/>
    <mergeCell ref="AO6:AP6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CG6:CH6"/>
    <mergeCell ref="BK6:BL6"/>
    <mergeCell ref="BM6:BN6"/>
    <mergeCell ref="BO6:BP6"/>
    <mergeCell ref="BQ6:BR6"/>
    <mergeCell ref="BS6:BT6"/>
    <mergeCell ref="BU6:BV6"/>
    <mergeCell ref="BW6:BX6"/>
    <mergeCell ref="BY6:BZ6"/>
    <mergeCell ref="CA6:CB6"/>
    <mergeCell ref="CC6:CD6"/>
    <mergeCell ref="CE6:CF6"/>
    <mergeCell ref="DE6:DF6"/>
    <mergeCell ref="CI6:CJ6"/>
    <mergeCell ref="CK6:CL6"/>
    <mergeCell ref="CM6:CN6"/>
    <mergeCell ref="CO6:CP6"/>
    <mergeCell ref="CQ6:CR6"/>
    <mergeCell ref="CS6:CT6"/>
    <mergeCell ref="CU6:CV6"/>
    <mergeCell ref="CW6:CX6"/>
    <mergeCell ref="CY6:CZ6"/>
    <mergeCell ref="DA6:DB6"/>
    <mergeCell ref="DC6:DD6"/>
    <mergeCell ref="DW6:DX6"/>
    <mergeCell ref="DY6:DZ6"/>
    <mergeCell ref="EA6:EB6"/>
    <mergeCell ref="EC6:ED6"/>
    <mergeCell ref="DG6:DH6"/>
    <mergeCell ref="DI6:DJ6"/>
    <mergeCell ref="DK6:DL6"/>
    <mergeCell ref="DM6:DN6"/>
    <mergeCell ref="DO6:DP6"/>
    <mergeCell ref="DQ6:DR6"/>
    <mergeCell ref="EU6:EV6"/>
    <mergeCell ref="EQ6:ER6"/>
    <mergeCell ref="ES6:ET6"/>
    <mergeCell ref="B6:C6"/>
    <mergeCell ref="G6:H6"/>
    <mergeCell ref="I6:J6"/>
    <mergeCell ref="K6:L6"/>
    <mergeCell ref="M6:N6"/>
    <mergeCell ref="EE6:EF6"/>
    <mergeCell ref="EG6:EH6"/>
    <mergeCell ref="EI6:EJ6"/>
    <mergeCell ref="EK6:EL6"/>
    <mergeCell ref="EM6:EN6"/>
    <mergeCell ref="EO6:EP6"/>
    <mergeCell ref="DS6:DT6"/>
    <mergeCell ref="DU6:DV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Eiríkur Benónýsson</dc:creator>
  <cp:lastModifiedBy>Jóhannes Tómasson</cp:lastModifiedBy>
  <dcterms:created xsi:type="dcterms:W3CDTF">2018-02-27T10:18:47Z</dcterms:created>
  <dcterms:modified xsi:type="dcterms:W3CDTF">2018-02-27T11:17:56Z</dcterms:modified>
</cp:coreProperties>
</file>