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ikisfjarmal\Fjarlog\Kynning a fjarlagafrv\2020\Fjárlagafrumvarp\Töflur fyrir vef\"/>
    </mc:Choice>
  </mc:AlternateContent>
  <workbookProtection workbookPassword="D462" lockStructure="1"/>
  <bookViews>
    <workbookView xWindow="25080" yWindow="-120" windowWidth="29040" windowHeight="15840"/>
  </bookViews>
  <sheets>
    <sheet name="Tafla" sheetId="1" r:id="rId1"/>
  </sheets>
  <definedNames>
    <definedName name="ar_i_dag">2018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F50" i="1" s="1"/>
  <c r="D3" i="1" l="1"/>
  <c r="G3" i="1"/>
  <c r="G50" i="1" s="1"/>
  <c r="E3" i="1"/>
  <c r="E50" i="1" s="1"/>
  <c r="C3" i="1"/>
  <c r="B64" i="1" l="1"/>
  <c r="B63" i="1"/>
  <c r="C50" i="1" l="1"/>
  <c r="D50" i="1" l="1"/>
  <c r="B62" i="1" l="1"/>
</calcChain>
</file>

<file path=xl/sharedStrings.xml><?xml version="1.0" encoding="utf-8"?>
<sst xmlns="http://schemas.openxmlformats.org/spreadsheetml/2006/main" count="54" uniqueCount="47">
  <si>
    <t>Frumjöfnuður</t>
  </si>
  <si>
    <t>Vaxtajöfnuður</t>
  </si>
  <si>
    <t>Heildarjöfnuður</t>
  </si>
  <si>
    <t>Heildartekjur</t>
  </si>
  <si>
    <t>Skatttekjur</t>
  </si>
  <si>
    <t>Skattar á tekjur og hagnað</t>
  </si>
  <si>
    <t>Skattar á laungreiðslur og vinnuafl</t>
  </si>
  <si>
    <t>Eignarskattar</t>
  </si>
  <si>
    <t>Skattar á vöru og þjónustu</t>
  </si>
  <si>
    <t>Skattar á alþjóðaverslun og viðskipti</t>
  </si>
  <si>
    <t>Aðrir skattar</t>
  </si>
  <si>
    <t>Tryggingagjöld</t>
  </si>
  <si>
    <t>Fjárframlög</t>
  </si>
  <si>
    <t>Aðrar tekjur</t>
  </si>
  <si>
    <t>Eignatekjur</t>
  </si>
  <si>
    <t>Sala á vöru og þjónustu</t>
  </si>
  <si>
    <t>Ýmsar tekjur og óskilgreindar tekjur</t>
  </si>
  <si>
    <t>Rekstrarútgjöld</t>
  </si>
  <si>
    <t>Laun</t>
  </si>
  <si>
    <t>Kaup á vöru og þjónustu</t>
  </si>
  <si>
    <t>Afskriftir</t>
  </si>
  <si>
    <t>Framleiðslustyrkir</t>
  </si>
  <si>
    <t>Til almannatrygginga</t>
  </si>
  <si>
    <t>Til sveitarfélaga</t>
  </si>
  <si>
    <t>Félagslegar tilfærslur til heimila</t>
  </si>
  <si>
    <t>Tilfærsluútgjöld önnur en fjárframlög</t>
  </si>
  <si>
    <t>Fastafjárútgjöld</t>
  </si>
  <si>
    <t>Fjárfesting í efnislegum eignum</t>
  </si>
  <si>
    <t>Frá erlendum aðilum</t>
  </si>
  <si>
    <t>þ.a. vaxtatekjur</t>
  </si>
  <si>
    <t>þ.a. arðgreiðslur</t>
  </si>
  <si>
    <t>Heildargjöld</t>
  </si>
  <si>
    <t>Frumtekjur</t>
  </si>
  <si>
    <t>Frumgjöld</t>
  </si>
  <si>
    <t>Vaxtatekjur</t>
  </si>
  <si>
    <r>
      <t>Þjóðhagsgrunnur</t>
    </r>
    <r>
      <rPr>
        <sz val="9"/>
        <rFont val="Calibri"/>
        <family val="2"/>
      </rPr>
      <t>¹</t>
    </r>
    <r>
      <rPr>
        <sz val="9"/>
        <rFont val="Times New Roman"/>
        <family val="1"/>
      </rPr>
      <t>, m.kr.</t>
    </r>
  </si>
  <si>
    <t>Tafla 1</t>
  </si>
  <si>
    <r>
      <t>Vaxtagjöld</t>
    </r>
    <r>
      <rPr>
        <sz val="9"/>
        <rFont val="Calibri"/>
        <family val="2"/>
      </rPr>
      <t>³</t>
    </r>
  </si>
  <si>
    <r>
      <rPr>
        <sz val="8"/>
        <rFont val="Calibri"/>
        <family val="2"/>
      </rPr>
      <t>¹</t>
    </r>
    <r>
      <rPr>
        <sz val="8"/>
        <rFont val="Times New Roman"/>
        <family val="1"/>
      </rPr>
      <t xml:space="preserve"> Fjármál ríkissjóðs eru skv. lögum um opinber fjármál sett fram á alþjóðlegum hagskýrslustaðli (GFS) og er hann sá sami og Hagstofa Íslands notar við birtingu þjóðhagsreikninga. Unnið er að samræmingu á gögnum í talnagrunni fjárlaga og eldri gögnum og því kunna eftir atvikum að vera frávik á tekju- og gjaldahlið sem skýrast af breyttri framsetningu.</t>
    </r>
  </si>
  <si>
    <r>
      <t>Þjóðhagsgrunnur</t>
    </r>
    <r>
      <rPr>
        <sz val="9"/>
        <rFont val="Calibri"/>
        <family val="2"/>
      </rPr>
      <t>¹</t>
    </r>
    <r>
      <rPr>
        <sz val="9"/>
        <rFont val="Times New Roman"/>
        <family val="1"/>
      </rPr>
      <t>, % af VLF</t>
    </r>
  </si>
  <si>
    <t>Tafla 1 - framhald</t>
  </si>
  <si>
    <t>Frá alþjóðastofnunum</t>
  </si>
  <si>
    <t>Frá opinberum aðilum</t>
  </si>
  <si>
    <t>Til alþjóðastofnana</t>
  </si>
  <si>
    <t>Afskriftir (-)</t>
  </si>
  <si>
    <r>
      <rPr>
        <sz val="8"/>
        <rFont val="Calibri"/>
        <family val="2"/>
      </rPr>
      <t>²</t>
    </r>
    <r>
      <rPr>
        <sz val="8"/>
        <rFont val="Times New Roman"/>
        <family val="2"/>
      </rPr>
      <t xml:space="preserve"> Bráðabirgðatölur.</t>
    </r>
  </si>
  <si>
    <r>
      <rPr>
        <sz val="8"/>
        <rFont val="Calibri"/>
        <family val="2"/>
      </rPr>
      <t>³</t>
    </r>
    <r>
      <rPr>
        <sz val="8"/>
        <rFont val="Times New Roman"/>
        <family val="1"/>
      </rPr>
      <t xml:space="preserve"> Til vaxtagjalda teljast reiknuð vaxtagjöld vegna ófjármagnaðra lífeyrisskuldbindinga en þau eru áætluð um 12,8 ma.kr. í fjárlagafrumvarpinu fyrir árið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</si>
</sst>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@\ *."/>
    <numFmt numFmtId="166" formatCode="#,##0.0"/>
    <numFmt numFmtId="167" formatCode="0.0"/>
  </numFmts>
  <fonts count="10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9"/>
      <name val="Calibri"/>
      <family val="2"/>
    </font>
    <font>
      <sz val="8"/>
      <name val="Times New Roman"/>
      <family val="1"/>
    </font>
    <font>
      <sz val="8"/>
      <name val="Calibri"/>
      <family val="2"/>
    </font>
    <font>
      <sz val="11"/>
      <color rgb="FF000000"/>
      <name val="Calibri"/>
      <family val="2"/>
    </font>
    <font>
      <sz val="8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Border="0" applyAlignment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164" fontId="2" fillId="0" borderId="0" xfId="0" applyNumberFormat="1" applyFont="1"/>
    <xf numFmtId="164" fontId="3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1" xfId="0" applyNumberFormat="1" applyFont="1" applyBorder="1"/>
    <xf numFmtId="0" fontId="2" fillId="0" borderId="0" xfId="0" applyFont="1" applyAlignment="1">
      <alignment horizontal="center"/>
    </xf>
    <xf numFmtId="164" fontId="3" fillId="0" borderId="0" xfId="0" applyNumberFormat="1" applyFont="1" applyFill="1"/>
    <xf numFmtId="164" fontId="3" fillId="0" borderId="0" xfId="0" applyNumberFormat="1" applyFont="1" applyFill="1" applyAlignment="1">
      <alignment horizontal="left" indent="1"/>
    </xf>
    <xf numFmtId="164" fontId="2" fillId="0" borderId="0" xfId="0" applyNumberFormat="1" applyFont="1" applyFill="1" applyAlignment="1">
      <alignment horizontal="left" indent="2"/>
    </xf>
    <xf numFmtId="164" fontId="2" fillId="0" borderId="0" xfId="0" applyNumberFormat="1" applyFont="1" applyFill="1" applyAlignment="1">
      <alignment horizontal="left" indent="3"/>
    </xf>
    <xf numFmtId="164" fontId="3" fillId="0" borderId="0" xfId="0" applyNumberFormat="1" applyFont="1" applyAlignment="1">
      <alignment horizontal="left" indent="1"/>
    </xf>
    <xf numFmtId="164" fontId="2" fillId="0" borderId="0" xfId="0" applyNumberFormat="1" applyFont="1" applyAlignment="1">
      <alignment horizontal="left" indent="2"/>
    </xf>
    <xf numFmtId="0" fontId="3" fillId="0" borderId="0" xfId="0" applyFont="1" applyAlignment="1">
      <alignment horizontal="center"/>
    </xf>
    <xf numFmtId="0" fontId="4" fillId="0" borderId="0" xfId="0" applyFont="1"/>
    <xf numFmtId="3" fontId="1" fillId="0" borderId="0" xfId="0" applyNumberFormat="1" applyFont="1"/>
    <xf numFmtId="167" fontId="2" fillId="0" borderId="0" xfId="0" applyNumberFormat="1" applyFont="1"/>
    <xf numFmtId="167" fontId="3" fillId="0" borderId="0" xfId="0" applyNumberFormat="1" applyFont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/>
    <xf numFmtId="0" fontId="4" fillId="0" borderId="0" xfId="0" applyFont="1" applyBorder="1"/>
    <xf numFmtId="3" fontId="3" fillId="0" borderId="0" xfId="0" applyNumberFormat="1" applyFont="1"/>
    <xf numFmtId="3" fontId="2" fillId="0" borderId="0" xfId="0" applyNumberFormat="1" applyFont="1"/>
    <xf numFmtId="3" fontId="3" fillId="0" borderId="0" xfId="0" applyNumberFormat="1" applyFont="1" applyBorder="1"/>
    <xf numFmtId="3" fontId="3" fillId="0" borderId="0" xfId="0" applyNumberFormat="1" applyFont="1" applyFill="1"/>
    <xf numFmtId="3" fontId="2" fillId="0" borderId="0" xfId="0" applyNumberFormat="1" applyFont="1" applyFill="1"/>
    <xf numFmtId="3" fontId="4" fillId="0" borderId="0" xfId="0" applyNumberFormat="1" applyFont="1"/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3" fontId="3" fillId="0" borderId="0" xfId="0" applyNumberFormat="1" applyFont="1" applyFill="1" applyBorder="1"/>
    <xf numFmtId="164" fontId="3" fillId="0" borderId="2" xfId="0" applyNumberFormat="1" applyFont="1" applyBorder="1"/>
    <xf numFmtId="166" fontId="3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tabSelected="1" topLeftCell="B1" zoomScale="90" zoomScaleNormal="90" zoomScaleSheetLayoutView="115" workbookViewId="0">
      <selection activeCell="J12" sqref="J12"/>
    </sheetView>
  </sheetViews>
  <sheetFormatPr defaultColWidth="8.7109375" defaultRowHeight="12.75" outlineLevelRow="1" x14ac:dyDescent="0.2"/>
  <cols>
    <col min="1" max="1" width="0" style="9" hidden="1" customWidth="1"/>
    <col min="2" max="2" width="36.42578125" style="1" customWidth="1"/>
    <col min="3" max="7" width="8.5703125" style="1" customWidth="1"/>
    <col min="8" max="16384" width="8.7109375" style="1"/>
  </cols>
  <sheetData>
    <row r="1" spans="1:19" x14ac:dyDescent="0.2">
      <c r="B1" s="17" t="s">
        <v>36</v>
      </c>
      <c r="C1" s="35"/>
      <c r="D1" s="35"/>
      <c r="E1" s="35"/>
      <c r="F1" s="35"/>
      <c r="G1" s="35"/>
    </row>
    <row r="2" spans="1:19" ht="3.95" customHeight="1" x14ac:dyDescent="0.2">
      <c r="B2" s="8"/>
      <c r="C2" s="2"/>
      <c r="D2" s="2"/>
      <c r="E2" s="2"/>
      <c r="F2" s="2"/>
      <c r="G2" s="2"/>
    </row>
    <row r="3" spans="1:19" ht="28.15" customHeight="1" x14ac:dyDescent="0.2">
      <c r="B3" s="3" t="s">
        <v>35</v>
      </c>
      <c r="C3" s="7" t="str">
        <f>"Reikn."&amp;CHAR(10)&amp;ar_i_dag-1</f>
        <v>Reikn.
2017</v>
      </c>
      <c r="D3" s="7" t="str">
        <f>"Reikn.²"&amp;CHAR(10)&amp;ar_i_dag</f>
        <v>Reikn.²
2018</v>
      </c>
      <c r="E3" s="7" t="str">
        <f>"Fjárlög"&amp;CHAR(10)&amp;ar_i_dag+1</f>
        <v>Fjárlög
2019</v>
      </c>
      <c r="F3" s="7" t="str">
        <f>"Áætlun"&amp;CHAR(10)&amp;ar_i_dag+1</f>
        <v>Áætlun
2019</v>
      </c>
      <c r="G3" s="7" t="str">
        <f>"Frumvarp"&amp;CHAR(10)&amp;ar_i_dag+2</f>
        <v>Frumvarp
2020</v>
      </c>
    </row>
    <row r="4" spans="1:19" ht="3.95" customHeight="1" x14ac:dyDescent="0.2">
      <c r="B4" s="4"/>
      <c r="C4" s="4"/>
      <c r="D4" s="4"/>
      <c r="E4" s="4"/>
      <c r="F4" s="4"/>
      <c r="G4" s="4"/>
    </row>
    <row r="5" spans="1:19" s="17" customFormat="1" ht="19.7" customHeight="1" x14ac:dyDescent="0.2">
      <c r="A5" s="16">
        <v>1</v>
      </c>
      <c r="B5" s="10" t="s">
        <v>3</v>
      </c>
      <c r="C5" s="27">
        <v>850489</v>
      </c>
      <c r="D5" s="27">
        <v>882653</v>
      </c>
      <c r="E5" s="27">
        <v>892025.89999999991</v>
      </c>
      <c r="F5" s="27">
        <v>869898.80001027684</v>
      </c>
      <c r="G5" s="27">
        <v>919454.50000000012</v>
      </c>
      <c r="I5" s="18"/>
      <c r="N5" s="29"/>
      <c r="O5" s="29"/>
      <c r="R5" s="24"/>
      <c r="S5" s="29"/>
    </row>
    <row r="6" spans="1:19" s="17" customFormat="1" x14ac:dyDescent="0.2">
      <c r="A6" s="16">
        <v>11</v>
      </c>
      <c r="B6" s="11" t="s">
        <v>4</v>
      </c>
      <c r="C6" s="24">
        <v>632042</v>
      </c>
      <c r="D6" s="24">
        <v>650108</v>
      </c>
      <c r="E6" s="27">
        <v>698002.7</v>
      </c>
      <c r="F6" s="24">
        <v>676682.29692827689</v>
      </c>
      <c r="G6" s="27">
        <v>714911.70000000007</v>
      </c>
      <c r="I6" s="1"/>
      <c r="N6" s="29"/>
      <c r="O6" s="29"/>
      <c r="R6" s="24"/>
      <c r="S6" s="29"/>
    </row>
    <row r="7" spans="1:19" x14ac:dyDescent="0.2">
      <c r="A7" s="9">
        <v>111</v>
      </c>
      <c r="B7" s="12" t="s">
        <v>5</v>
      </c>
      <c r="C7" s="25">
        <v>274572</v>
      </c>
      <c r="D7" s="25">
        <v>288249</v>
      </c>
      <c r="E7" s="28">
        <v>313900</v>
      </c>
      <c r="F7" s="25">
        <v>303200</v>
      </c>
      <c r="G7" s="28">
        <v>315800</v>
      </c>
      <c r="H7" s="17"/>
      <c r="N7" s="29"/>
      <c r="O7" s="29"/>
      <c r="R7" s="25"/>
      <c r="S7" s="29"/>
    </row>
    <row r="8" spans="1:19" x14ac:dyDescent="0.2">
      <c r="A8" s="9">
        <v>112</v>
      </c>
      <c r="B8" s="12" t="s">
        <v>6</v>
      </c>
      <c r="C8" s="25">
        <v>7946</v>
      </c>
      <c r="D8" s="25">
        <v>8515</v>
      </c>
      <c r="E8" s="28">
        <v>9033</v>
      </c>
      <c r="F8" s="25">
        <v>8995</v>
      </c>
      <c r="G8" s="28">
        <v>9465</v>
      </c>
      <c r="H8" s="17"/>
      <c r="N8" s="29"/>
      <c r="O8" s="29"/>
      <c r="R8" s="25"/>
      <c r="S8" s="29"/>
    </row>
    <row r="9" spans="1:19" x14ac:dyDescent="0.2">
      <c r="A9" s="9">
        <v>113</v>
      </c>
      <c r="B9" s="12" t="s">
        <v>7</v>
      </c>
      <c r="C9" s="25">
        <v>10784</v>
      </c>
      <c r="D9" s="25">
        <v>10670</v>
      </c>
      <c r="E9" s="28">
        <v>6224</v>
      </c>
      <c r="F9" s="25">
        <v>6124</v>
      </c>
      <c r="G9" s="28">
        <v>6457.0000000000009</v>
      </c>
      <c r="H9" s="17"/>
      <c r="N9" s="29"/>
      <c r="O9" s="29"/>
      <c r="R9" s="25"/>
      <c r="S9" s="29"/>
    </row>
    <row r="10" spans="1:19" x14ac:dyDescent="0.2">
      <c r="A10" s="9">
        <v>114</v>
      </c>
      <c r="B10" s="12" t="s">
        <v>8</v>
      </c>
      <c r="C10" s="25">
        <v>318380</v>
      </c>
      <c r="D10" s="25">
        <v>321451</v>
      </c>
      <c r="E10" s="28">
        <v>347107</v>
      </c>
      <c r="F10" s="25">
        <v>336964.59692827682</v>
      </c>
      <c r="G10" s="28">
        <v>360854.70000000007</v>
      </c>
      <c r="H10" s="17"/>
      <c r="N10" s="29"/>
      <c r="O10" s="29"/>
      <c r="R10" s="25"/>
      <c r="S10" s="29"/>
    </row>
    <row r="11" spans="1:19" x14ac:dyDescent="0.2">
      <c r="A11" s="9">
        <v>115</v>
      </c>
      <c r="B11" s="12" t="s">
        <v>9</v>
      </c>
      <c r="C11" s="25">
        <v>3912</v>
      </c>
      <c r="D11" s="25">
        <v>4222</v>
      </c>
      <c r="E11" s="28">
        <v>3515.7</v>
      </c>
      <c r="F11" s="25">
        <v>3165.7</v>
      </c>
      <c r="G11" s="28">
        <v>3371.3999999999996</v>
      </c>
      <c r="H11" s="17"/>
      <c r="N11" s="29"/>
      <c r="O11" s="29"/>
      <c r="R11" s="25"/>
      <c r="S11" s="29"/>
    </row>
    <row r="12" spans="1:19" x14ac:dyDescent="0.2">
      <c r="A12" s="9">
        <v>116</v>
      </c>
      <c r="B12" s="12" t="s">
        <v>10</v>
      </c>
      <c r="C12" s="25">
        <v>16448</v>
      </c>
      <c r="D12" s="25">
        <v>17001</v>
      </c>
      <c r="E12" s="28">
        <v>18223</v>
      </c>
      <c r="F12" s="25">
        <v>18233</v>
      </c>
      <c r="G12" s="28">
        <v>18963.599999999999</v>
      </c>
      <c r="H12" s="17"/>
      <c r="N12" s="29"/>
      <c r="O12" s="29"/>
      <c r="R12" s="25"/>
      <c r="S12" s="29"/>
    </row>
    <row r="13" spans="1:19" s="17" customFormat="1" x14ac:dyDescent="0.2">
      <c r="A13" s="16">
        <v>12</v>
      </c>
      <c r="B13" s="11" t="s">
        <v>11</v>
      </c>
      <c r="C13" s="24">
        <v>89649</v>
      </c>
      <c r="D13" s="24">
        <v>98107</v>
      </c>
      <c r="E13" s="27">
        <v>100847</v>
      </c>
      <c r="F13" s="24">
        <v>100200</v>
      </c>
      <c r="G13" s="27">
        <v>102371</v>
      </c>
      <c r="I13" s="1"/>
      <c r="N13" s="29"/>
      <c r="O13" s="29"/>
      <c r="R13" s="24"/>
      <c r="S13" s="29"/>
    </row>
    <row r="14" spans="1:19" s="17" customFormat="1" x14ac:dyDescent="0.2">
      <c r="A14" s="16">
        <v>13</v>
      </c>
      <c r="B14" s="11" t="s">
        <v>12</v>
      </c>
      <c r="C14" s="24">
        <v>11597.999999999998</v>
      </c>
      <c r="D14" s="24">
        <v>13075</v>
      </c>
      <c r="E14" s="27">
        <v>5534.1</v>
      </c>
      <c r="F14" s="24">
        <v>5578.9</v>
      </c>
      <c r="G14" s="27">
        <v>6105.4000000000005</v>
      </c>
      <c r="I14" s="1"/>
      <c r="N14" s="29"/>
      <c r="O14" s="29"/>
      <c r="R14" s="24"/>
      <c r="S14" s="29"/>
    </row>
    <row r="15" spans="1:19" hidden="1" outlineLevel="1" x14ac:dyDescent="0.2">
      <c r="A15" s="9">
        <v>131</v>
      </c>
      <c r="B15" s="12" t="s">
        <v>28</v>
      </c>
      <c r="C15" s="25">
        <v>0</v>
      </c>
      <c r="D15" s="25">
        <v>0</v>
      </c>
      <c r="E15" s="1">
        <v>0</v>
      </c>
      <c r="F15" s="25">
        <v>0</v>
      </c>
      <c r="G15" s="28">
        <v>0</v>
      </c>
      <c r="H15" s="17"/>
      <c r="N15" s="29"/>
      <c r="O15" s="29"/>
      <c r="R15" s="24"/>
      <c r="S15" s="29"/>
    </row>
    <row r="16" spans="1:19" hidden="1" outlineLevel="1" x14ac:dyDescent="0.2">
      <c r="A16" s="9">
        <v>132</v>
      </c>
      <c r="B16" s="12" t="s">
        <v>41</v>
      </c>
      <c r="C16" s="25">
        <v>2802</v>
      </c>
      <c r="D16" s="25">
        <v>3026</v>
      </c>
      <c r="E16" s="28">
        <v>3081.7</v>
      </c>
      <c r="F16" s="25">
        <v>3347.34</v>
      </c>
      <c r="G16" s="28">
        <v>3441.7</v>
      </c>
      <c r="H16" s="17"/>
      <c r="N16" s="29"/>
      <c r="O16" s="29"/>
      <c r="R16" s="24"/>
      <c r="S16" s="29"/>
    </row>
    <row r="17" spans="1:19" hidden="1" outlineLevel="1" x14ac:dyDescent="0.2">
      <c r="A17" s="9">
        <v>133</v>
      </c>
      <c r="B17" s="12" t="s">
        <v>42</v>
      </c>
      <c r="C17" s="25">
        <v>8796</v>
      </c>
      <c r="D17" s="25">
        <v>10049</v>
      </c>
      <c r="E17" s="28">
        <v>2452.4</v>
      </c>
      <c r="F17" s="25">
        <v>2231.56</v>
      </c>
      <c r="G17" s="28">
        <v>2663.7000000000003</v>
      </c>
      <c r="H17" s="17"/>
      <c r="N17" s="29"/>
      <c r="O17" s="29"/>
      <c r="R17" s="24"/>
      <c r="S17" s="29"/>
    </row>
    <row r="18" spans="1:19" s="17" customFormat="1" collapsed="1" x14ac:dyDescent="0.2">
      <c r="A18" s="16">
        <v>14</v>
      </c>
      <c r="B18" s="11" t="s">
        <v>13</v>
      </c>
      <c r="C18" s="24">
        <v>117200.00000000001</v>
      </c>
      <c r="D18" s="24">
        <v>121363</v>
      </c>
      <c r="E18" s="24">
        <v>87642.099999999991</v>
      </c>
      <c r="F18" s="24">
        <v>87437.603081999987</v>
      </c>
      <c r="G18" s="27">
        <v>96066.4</v>
      </c>
      <c r="I18" s="1"/>
      <c r="N18" s="29"/>
      <c r="O18" s="29"/>
      <c r="R18" s="24"/>
      <c r="S18" s="29"/>
    </row>
    <row r="19" spans="1:19" x14ac:dyDescent="0.2">
      <c r="A19" s="9">
        <v>141</v>
      </c>
      <c r="B19" s="12" t="s">
        <v>14</v>
      </c>
      <c r="C19" s="25">
        <v>49975</v>
      </c>
      <c r="D19" s="25">
        <v>46414</v>
      </c>
      <c r="E19" s="28">
        <v>45086.400000000001</v>
      </c>
      <c r="F19" s="25">
        <v>45353.200000000004</v>
      </c>
      <c r="G19" s="28">
        <v>53208.5</v>
      </c>
      <c r="H19" s="17"/>
      <c r="N19" s="29"/>
      <c r="O19" s="29"/>
      <c r="R19" s="25"/>
      <c r="S19" s="29"/>
    </row>
    <row r="20" spans="1:19" x14ac:dyDescent="0.2">
      <c r="A20" s="9">
        <v>142</v>
      </c>
      <c r="B20" s="13" t="s">
        <v>29</v>
      </c>
      <c r="C20" s="25">
        <v>15146</v>
      </c>
      <c r="D20" s="25">
        <v>11000</v>
      </c>
      <c r="E20" s="28">
        <v>10485.6</v>
      </c>
      <c r="F20" s="25">
        <v>9499.7999999999993</v>
      </c>
      <c r="G20" s="28">
        <v>9332.7000000000007</v>
      </c>
      <c r="H20" s="17"/>
      <c r="N20" s="29"/>
      <c r="O20" s="29"/>
      <c r="R20" s="25"/>
      <c r="S20" s="29"/>
    </row>
    <row r="21" spans="1:19" x14ac:dyDescent="0.2">
      <c r="A21" s="9">
        <v>143</v>
      </c>
      <c r="B21" s="13" t="s">
        <v>30</v>
      </c>
      <c r="C21" s="25">
        <v>28312</v>
      </c>
      <c r="D21" s="25">
        <v>24554</v>
      </c>
      <c r="E21" s="28">
        <v>25870</v>
      </c>
      <c r="F21" s="25">
        <v>29050</v>
      </c>
      <c r="G21" s="28">
        <v>36597.200000000004</v>
      </c>
      <c r="H21" s="17"/>
      <c r="N21" s="29"/>
      <c r="O21" s="29"/>
      <c r="R21" s="25"/>
      <c r="S21" s="29"/>
    </row>
    <row r="22" spans="1:19" x14ac:dyDescent="0.2">
      <c r="A22" s="9">
        <v>144</v>
      </c>
      <c r="B22" s="12" t="s">
        <v>15</v>
      </c>
      <c r="C22" s="25">
        <v>51759</v>
      </c>
      <c r="D22" s="25">
        <v>53829</v>
      </c>
      <c r="E22" s="28">
        <v>33271.5</v>
      </c>
      <c r="F22" s="25">
        <v>32845.903081999997</v>
      </c>
      <c r="G22" s="28">
        <v>36092.9</v>
      </c>
      <c r="H22" s="17"/>
      <c r="N22" s="29"/>
      <c r="O22" s="29"/>
      <c r="R22" s="25"/>
      <c r="S22" s="29"/>
    </row>
    <row r="23" spans="1:19" x14ac:dyDescent="0.2">
      <c r="A23" s="9">
        <v>145</v>
      </c>
      <c r="B23" s="12" t="s">
        <v>16</v>
      </c>
      <c r="C23" s="25">
        <v>15466.000000000002</v>
      </c>
      <c r="D23" s="25">
        <v>21120</v>
      </c>
      <c r="E23" s="28">
        <v>9284.2000000000007</v>
      </c>
      <c r="F23" s="25">
        <v>9238.4999999999945</v>
      </c>
      <c r="G23" s="28">
        <v>6764.9999999999927</v>
      </c>
      <c r="H23" s="17"/>
      <c r="N23" s="29"/>
      <c r="O23" s="29"/>
      <c r="R23" s="25"/>
      <c r="S23" s="29"/>
    </row>
    <row r="24" spans="1:19" s="17" customFormat="1" ht="19.5" customHeight="1" x14ac:dyDescent="0.2">
      <c r="A24" s="16"/>
      <c r="B24" s="10" t="s">
        <v>31</v>
      </c>
      <c r="C24" s="24">
        <v>804849</v>
      </c>
      <c r="D24" s="24">
        <v>846051</v>
      </c>
      <c r="E24" s="24">
        <v>863456.78051425528</v>
      </c>
      <c r="F24" s="24">
        <v>878686.12247712479</v>
      </c>
      <c r="G24" s="24">
        <v>919087.06547741941</v>
      </c>
      <c r="H24" s="29"/>
      <c r="I24" s="18"/>
      <c r="J24" s="18"/>
    </row>
    <row r="25" spans="1:19" s="17" customFormat="1" x14ac:dyDescent="0.2">
      <c r="A25" s="16">
        <v>2</v>
      </c>
      <c r="B25" s="11" t="s">
        <v>17</v>
      </c>
      <c r="C25" s="24">
        <v>789248</v>
      </c>
      <c r="D25" s="24">
        <v>823349</v>
      </c>
      <c r="E25" s="24">
        <v>833653.50293286075</v>
      </c>
      <c r="F25" s="24">
        <v>860752.21296934236</v>
      </c>
      <c r="G25" s="24">
        <v>890396.07231415156</v>
      </c>
      <c r="H25" s="29"/>
      <c r="I25" s="1"/>
      <c r="J25" s="18"/>
    </row>
    <row r="26" spans="1:19" x14ac:dyDescent="0.2">
      <c r="A26" s="9">
        <v>21</v>
      </c>
      <c r="B26" s="12" t="s">
        <v>18</v>
      </c>
      <c r="C26" s="25">
        <v>182803</v>
      </c>
      <c r="D26" s="25">
        <v>199438</v>
      </c>
      <c r="E26" s="28">
        <v>207119.89311316135</v>
      </c>
      <c r="F26" s="28">
        <v>208455.89311316135</v>
      </c>
      <c r="G26" s="25">
        <v>215914.52318211604</v>
      </c>
      <c r="H26" s="29"/>
      <c r="J26" s="18"/>
    </row>
    <row r="27" spans="1:19" x14ac:dyDescent="0.2">
      <c r="A27" s="9">
        <v>22</v>
      </c>
      <c r="B27" s="12" t="s">
        <v>19</v>
      </c>
      <c r="C27" s="25">
        <v>129562.99999999999</v>
      </c>
      <c r="D27" s="25">
        <v>133765</v>
      </c>
      <c r="E27" s="28">
        <v>123445.92085893545</v>
      </c>
      <c r="F27" s="28">
        <v>123373.92085893545</v>
      </c>
      <c r="G27" s="25">
        <v>131438.85137617416</v>
      </c>
      <c r="H27" s="29"/>
      <c r="J27" s="18"/>
    </row>
    <row r="28" spans="1:19" x14ac:dyDescent="0.2">
      <c r="A28" s="9">
        <v>23</v>
      </c>
      <c r="B28" s="12" t="s">
        <v>20</v>
      </c>
      <c r="C28" s="25">
        <v>38807</v>
      </c>
      <c r="D28" s="25">
        <v>41939</v>
      </c>
      <c r="E28" s="28">
        <v>31811.21812392796</v>
      </c>
      <c r="F28" s="28">
        <v>42330.586197540048</v>
      </c>
      <c r="G28" s="25">
        <v>43685.164955861328</v>
      </c>
      <c r="H28" s="29"/>
      <c r="J28" s="18"/>
    </row>
    <row r="29" spans="1:19" x14ac:dyDescent="0.2">
      <c r="A29" s="9">
        <v>24</v>
      </c>
      <c r="B29" s="12" t="s">
        <v>37</v>
      </c>
      <c r="C29" s="25">
        <v>90129</v>
      </c>
      <c r="D29" s="25">
        <v>74679</v>
      </c>
      <c r="E29" s="28">
        <v>60442.470836836066</v>
      </c>
      <c r="F29" s="28">
        <v>60442.47</v>
      </c>
      <c r="G29" s="25">
        <v>57353.232799999998</v>
      </c>
      <c r="H29" s="29"/>
      <c r="J29" s="18"/>
    </row>
    <row r="30" spans="1:19" x14ac:dyDescent="0.2">
      <c r="A30" s="9">
        <v>25</v>
      </c>
      <c r="B30" s="12" t="s">
        <v>21</v>
      </c>
      <c r="C30" s="25">
        <v>30116</v>
      </c>
      <c r="D30" s="25">
        <v>31591</v>
      </c>
      <c r="E30" s="28">
        <v>37511.400000000016</v>
      </c>
      <c r="F30" s="28">
        <v>40311.400000000016</v>
      </c>
      <c r="G30" s="25">
        <v>39400.300000000003</v>
      </c>
      <c r="H30" s="29"/>
      <c r="J30" s="18"/>
    </row>
    <row r="31" spans="1:19" x14ac:dyDescent="0.2">
      <c r="A31" s="9">
        <v>26</v>
      </c>
      <c r="B31" s="12" t="s">
        <v>12</v>
      </c>
      <c r="C31" s="28">
        <v>256422</v>
      </c>
      <c r="D31" s="28">
        <v>278298</v>
      </c>
      <c r="E31" s="28">
        <v>304225.81578560558</v>
      </c>
      <c r="F31" s="28">
        <v>318612.15858531115</v>
      </c>
      <c r="G31" s="25">
        <v>336009.01855435118</v>
      </c>
      <c r="H31" s="29"/>
      <c r="J31" s="18"/>
    </row>
    <row r="32" spans="1:19" hidden="1" outlineLevel="1" x14ac:dyDescent="0.2">
      <c r="A32" s="9">
        <v>262</v>
      </c>
      <c r="B32" s="13" t="s">
        <v>43</v>
      </c>
      <c r="C32" s="25">
        <v>4911</v>
      </c>
      <c r="D32" s="25">
        <v>4744</v>
      </c>
      <c r="E32" s="28">
        <v>3814</v>
      </c>
      <c r="F32" s="28">
        <v>3514</v>
      </c>
      <c r="G32" s="25">
        <v>7931.7999999999993</v>
      </c>
      <c r="H32" s="29"/>
      <c r="J32" s="18"/>
    </row>
    <row r="33" spans="1:10" hidden="1" outlineLevel="1" x14ac:dyDescent="0.2">
      <c r="A33" s="9">
        <v>263</v>
      </c>
      <c r="B33" s="13" t="s">
        <v>22</v>
      </c>
      <c r="C33" s="25">
        <v>221853</v>
      </c>
      <c r="D33" s="25">
        <v>242709</v>
      </c>
      <c r="E33" s="28">
        <v>266647.2</v>
      </c>
      <c r="F33" s="28">
        <v>282437.2</v>
      </c>
      <c r="G33" s="25">
        <v>293954.70000000007</v>
      </c>
      <c r="H33" s="29"/>
      <c r="J33" s="18"/>
    </row>
    <row r="34" spans="1:10" hidden="1" outlineLevel="1" x14ac:dyDescent="0.2">
      <c r="A34" s="9">
        <v>263</v>
      </c>
      <c r="B34" s="13" t="s">
        <v>23</v>
      </c>
      <c r="C34" s="25">
        <v>29658</v>
      </c>
      <c r="D34" s="25">
        <v>30845</v>
      </c>
      <c r="E34" s="28">
        <v>33764.615785605551</v>
      </c>
      <c r="F34" s="28">
        <v>32660.958585311113</v>
      </c>
      <c r="G34" s="25">
        <v>34122.518554351125</v>
      </c>
      <c r="H34" s="29"/>
      <c r="J34" s="18"/>
    </row>
    <row r="35" spans="1:10" collapsed="1" x14ac:dyDescent="0.2">
      <c r="A35" s="9">
        <v>27</v>
      </c>
      <c r="B35" s="12" t="s">
        <v>24</v>
      </c>
      <c r="C35" s="25">
        <v>14274</v>
      </c>
      <c r="D35" s="25">
        <v>14148</v>
      </c>
      <c r="E35" s="28">
        <v>21995.600000000002</v>
      </c>
      <c r="F35" s="28">
        <v>21795.600000000002</v>
      </c>
      <c r="G35" s="25">
        <v>23001.5</v>
      </c>
      <c r="H35" s="29"/>
      <c r="J35" s="18"/>
    </row>
    <row r="36" spans="1:10" x14ac:dyDescent="0.2">
      <c r="A36" s="9">
        <v>28</v>
      </c>
      <c r="B36" s="12" t="s">
        <v>25</v>
      </c>
      <c r="C36" s="25">
        <v>47134</v>
      </c>
      <c r="D36" s="25">
        <v>49491</v>
      </c>
      <c r="E36" s="28">
        <v>47101.184214394452</v>
      </c>
      <c r="F36" s="28">
        <v>45430.184214394452</v>
      </c>
      <c r="G36" s="25">
        <v>43593.481445648882</v>
      </c>
      <c r="H36" s="29"/>
      <c r="J36" s="18"/>
    </row>
    <row r="37" spans="1:10" s="17" customFormat="1" x14ac:dyDescent="0.2">
      <c r="A37" s="16">
        <v>31</v>
      </c>
      <c r="B37" s="14" t="s">
        <v>26</v>
      </c>
      <c r="C37" s="27">
        <v>15601</v>
      </c>
      <c r="D37" s="27">
        <v>22702.000000000007</v>
      </c>
      <c r="E37" s="27">
        <v>29803.277581394512</v>
      </c>
      <c r="F37" s="27">
        <v>17933.909507782424</v>
      </c>
      <c r="G37" s="24">
        <v>28690.99316326782</v>
      </c>
      <c r="H37" s="29"/>
      <c r="I37" s="1"/>
      <c r="J37" s="18"/>
    </row>
    <row r="38" spans="1:10" x14ac:dyDescent="0.2">
      <c r="A38" s="9">
        <v>311</v>
      </c>
      <c r="B38" s="15" t="s">
        <v>27</v>
      </c>
      <c r="C38" s="25">
        <v>54408</v>
      </c>
      <c r="D38" s="25">
        <v>64641.000000000007</v>
      </c>
      <c r="E38" s="28">
        <v>61614.495705322472</v>
      </c>
      <c r="F38" s="28">
        <v>60264.495705322472</v>
      </c>
      <c r="G38" s="25">
        <v>72376.158119129148</v>
      </c>
      <c r="H38" s="29"/>
      <c r="J38" s="18"/>
    </row>
    <row r="39" spans="1:10" x14ac:dyDescent="0.2">
      <c r="A39" s="9">
        <v>23</v>
      </c>
      <c r="B39" s="15" t="s">
        <v>44</v>
      </c>
      <c r="C39" s="25">
        <v>-38807</v>
      </c>
      <c r="D39" s="25">
        <v>-41939</v>
      </c>
      <c r="E39" s="28">
        <v>-31811.21812392796</v>
      </c>
      <c r="F39" s="28">
        <v>-42330.586197540048</v>
      </c>
      <c r="G39" s="25">
        <v>-43685.164955861328</v>
      </c>
      <c r="H39" s="29"/>
    </row>
    <row r="40" spans="1:10" s="17" customFormat="1" ht="19.5" customHeight="1" x14ac:dyDescent="0.2">
      <c r="A40" s="16"/>
      <c r="B40" s="6" t="s">
        <v>0</v>
      </c>
      <c r="C40" s="24">
        <v>120623</v>
      </c>
      <c r="D40" s="24">
        <v>100281</v>
      </c>
      <c r="E40" s="24">
        <v>78525.990322580692</v>
      </c>
      <c r="F40" s="24">
        <v>42155.347533152046</v>
      </c>
      <c r="G40" s="24">
        <v>48387.967322580706</v>
      </c>
      <c r="H40" s="29"/>
      <c r="I40" s="1"/>
    </row>
    <row r="41" spans="1:10" s="17" customFormat="1" x14ac:dyDescent="0.2">
      <c r="A41" s="16"/>
      <c r="B41" s="6" t="s">
        <v>1</v>
      </c>
      <c r="C41" s="24">
        <v>-74983</v>
      </c>
      <c r="D41" s="24">
        <v>-63679</v>
      </c>
      <c r="E41" s="24">
        <v>-49956.870836836068</v>
      </c>
      <c r="F41" s="24">
        <v>-50942.67</v>
      </c>
      <c r="G41" s="27">
        <v>-48020.532800000001</v>
      </c>
      <c r="H41" s="29"/>
      <c r="I41" s="1"/>
    </row>
    <row r="42" spans="1:10" s="23" customFormat="1" x14ac:dyDescent="0.2">
      <c r="A42" s="21"/>
      <c r="B42" s="22" t="s">
        <v>2</v>
      </c>
      <c r="C42" s="26">
        <v>45640</v>
      </c>
      <c r="D42" s="26">
        <v>36602</v>
      </c>
      <c r="E42" s="26">
        <v>28569.119485744624</v>
      </c>
      <c r="F42" s="26">
        <v>-8787.3224668479525</v>
      </c>
      <c r="G42" s="32">
        <v>367.43452258070465</v>
      </c>
      <c r="H42" s="29"/>
      <c r="I42" s="1"/>
    </row>
    <row r="43" spans="1:10" s="23" customFormat="1" ht="3.6" customHeight="1" x14ac:dyDescent="0.2">
      <c r="A43" s="21"/>
      <c r="B43" s="33"/>
      <c r="C43" s="34"/>
      <c r="D43" s="34"/>
      <c r="E43" s="34"/>
      <c r="F43" s="34"/>
      <c r="G43" s="34"/>
      <c r="H43" s="17"/>
      <c r="I43" s="1"/>
    </row>
    <row r="44" spans="1:10" s="23" customFormat="1" ht="50.25" customHeight="1" x14ac:dyDescent="0.2">
      <c r="A44" s="21"/>
      <c r="B44" s="38" t="s">
        <v>38</v>
      </c>
      <c r="C44" s="36"/>
      <c r="D44" s="36"/>
      <c r="E44" s="36"/>
      <c r="F44" s="36"/>
      <c r="G44" s="36"/>
      <c r="I44" s="1"/>
    </row>
    <row r="45" spans="1:10" s="23" customFormat="1" x14ac:dyDescent="0.2">
      <c r="A45" s="21"/>
      <c r="B45" s="39" t="s">
        <v>45</v>
      </c>
      <c r="C45" s="37"/>
      <c r="D45" s="37"/>
      <c r="E45" s="37"/>
      <c r="F45" s="37"/>
      <c r="G45" s="37"/>
      <c r="I45" s="1"/>
    </row>
    <row r="46" spans="1:10" s="31" customFormat="1" ht="26.25" customHeight="1" x14ac:dyDescent="0.2">
      <c r="A46" s="30"/>
      <c r="B46" s="39" t="s">
        <v>46</v>
      </c>
      <c r="C46" s="37"/>
      <c r="D46" s="37"/>
      <c r="E46" s="37"/>
      <c r="F46" s="37"/>
      <c r="G46" s="37"/>
      <c r="I46" s="1"/>
    </row>
    <row r="48" spans="1:10" x14ac:dyDescent="0.2">
      <c r="B48" s="17" t="s">
        <v>40</v>
      </c>
      <c r="C48" s="35"/>
      <c r="D48" s="35"/>
      <c r="E48" s="35"/>
      <c r="F48" s="35"/>
      <c r="G48" s="35"/>
    </row>
    <row r="49" spans="1:9" ht="3.95" customHeight="1" x14ac:dyDescent="0.2">
      <c r="B49" s="8"/>
      <c r="C49" s="2"/>
      <c r="D49" s="2"/>
      <c r="E49" s="2"/>
      <c r="F49" s="2"/>
      <c r="G49" s="2"/>
    </row>
    <row r="50" spans="1:9" ht="28.15" customHeight="1" x14ac:dyDescent="0.2">
      <c r="B50" s="3" t="s">
        <v>39</v>
      </c>
      <c r="C50" s="7" t="str">
        <f>+C3</f>
        <v>Reikn.
2017</v>
      </c>
      <c r="D50" s="7" t="str">
        <f>+D3</f>
        <v>Reikn.²
2018</v>
      </c>
      <c r="E50" s="7" t="str">
        <f t="shared" ref="E50:F50" si="0">+E3</f>
        <v>Fjárlög
2019</v>
      </c>
      <c r="F50" s="7" t="str">
        <f t="shared" si="0"/>
        <v>Áætlun
2019</v>
      </c>
      <c r="G50" s="7" t="str">
        <f>+G3</f>
        <v>Frumvarp
2020</v>
      </c>
    </row>
    <row r="51" spans="1:9" ht="3.95" customHeight="1" x14ac:dyDescent="0.2">
      <c r="B51" s="4"/>
      <c r="C51" s="4"/>
      <c r="D51" s="4"/>
      <c r="E51" s="4"/>
      <c r="F51" s="4"/>
      <c r="G51" s="4"/>
    </row>
    <row r="52" spans="1:9" ht="19.5" customHeight="1" x14ac:dyDescent="0.2">
      <c r="B52" s="5" t="s">
        <v>32</v>
      </c>
      <c r="C52" s="19">
        <v>31.92200471945965</v>
      </c>
      <c r="D52" s="19">
        <v>31.096602306987855</v>
      </c>
      <c r="E52" s="19">
        <v>30.721823555713385</v>
      </c>
      <c r="F52" s="19">
        <v>29.771746220491689</v>
      </c>
      <c r="G52" s="19">
        <v>29.648954492990921</v>
      </c>
    </row>
    <row r="53" spans="1:9" x14ac:dyDescent="0.2">
      <c r="B53" s="5" t="s">
        <v>33</v>
      </c>
      <c r="C53" s="19">
        <v>27.312487460949814</v>
      </c>
      <c r="D53" s="19">
        <v>27.519033737904692</v>
      </c>
      <c r="E53" s="19">
        <v>27.985179956744648</v>
      </c>
      <c r="F53" s="19">
        <v>28.31307610513981</v>
      </c>
      <c r="G53" s="19">
        <v>28.072624114842053</v>
      </c>
    </row>
    <row r="54" spans="1:9" s="17" customFormat="1" x14ac:dyDescent="0.2">
      <c r="A54" s="16"/>
      <c r="B54" s="6" t="s">
        <v>0</v>
      </c>
      <c r="C54" s="20">
        <v>4.6095172585098361</v>
      </c>
      <c r="D54" s="20">
        <v>3.5775685690831622</v>
      </c>
      <c r="E54" s="20">
        <v>2.7366435989687368</v>
      </c>
      <c r="F54" s="20">
        <v>1.4586701153518788</v>
      </c>
      <c r="G54" s="20">
        <v>1.5763303781488673</v>
      </c>
      <c r="I54" s="1"/>
    </row>
    <row r="55" spans="1:9" x14ac:dyDescent="0.2">
      <c r="B55" s="5" t="s">
        <v>34</v>
      </c>
      <c r="C55" s="19">
        <v>0.57879300297115777</v>
      </c>
      <c r="D55" s="19">
        <v>0.39242981481950551</v>
      </c>
      <c r="E55" s="19">
        <v>0.3654248740253716</v>
      </c>
      <c r="F55" s="19">
        <v>0.32871450889883508</v>
      </c>
      <c r="G55" s="19">
        <v>0.30403051283546484</v>
      </c>
    </row>
    <row r="56" spans="1:9" x14ac:dyDescent="0.2">
      <c r="B56" s="5" t="s">
        <v>37</v>
      </c>
      <c r="C56" s="19">
        <v>3.4442119744346682</v>
      </c>
      <c r="D56" s="19">
        <v>2.6642060128096228</v>
      </c>
      <c r="E56" s="19">
        <v>2.1064299888735998</v>
      </c>
      <c r="F56" s="19">
        <v>2.0914458033519203</v>
      </c>
      <c r="G56" s="19">
        <v>1.868391010206671</v>
      </c>
    </row>
    <row r="57" spans="1:9" s="17" customFormat="1" x14ac:dyDescent="0.2">
      <c r="A57" s="16"/>
      <c r="B57" s="6" t="s">
        <v>1</v>
      </c>
      <c r="C57" s="20">
        <v>-2.8654189714635105</v>
      </c>
      <c r="D57" s="20">
        <v>-2.2717761979901172</v>
      </c>
      <c r="E57" s="20">
        <v>-1.7410051148482282</v>
      </c>
      <c r="F57" s="20">
        <v>-1.7627312944530853</v>
      </c>
      <c r="G57" s="20">
        <v>-1.5643604973712062</v>
      </c>
      <c r="I57" s="1"/>
    </row>
    <row r="58" spans="1:9" x14ac:dyDescent="0.2">
      <c r="B58" s="5" t="s">
        <v>3</v>
      </c>
      <c r="C58" s="19">
        <v>32.500797722430811</v>
      </c>
      <c r="D58" s="19">
        <v>31.489032121807359</v>
      </c>
      <c r="E58" s="19">
        <v>31.087248429738757</v>
      </c>
      <c r="F58" s="19">
        <v>30.100460729390527</v>
      </c>
      <c r="G58" s="19">
        <v>29.952985005826381</v>
      </c>
    </row>
    <row r="59" spans="1:9" x14ac:dyDescent="0.2">
      <c r="B59" s="5" t="s">
        <v>31</v>
      </c>
      <c r="C59" s="19">
        <v>30.756699435384483</v>
      </c>
      <c r="D59" s="19">
        <v>30.183239750714314</v>
      </c>
      <c r="E59" s="19">
        <v>30.091609945618249</v>
      </c>
      <c r="F59" s="19">
        <v>30.404521908491734</v>
      </c>
      <c r="G59" s="19">
        <v>29.941015125048725</v>
      </c>
    </row>
    <row r="60" spans="1:9" s="17" customFormat="1" x14ac:dyDescent="0.2">
      <c r="A60" s="16"/>
      <c r="B60" s="6" t="s">
        <v>2</v>
      </c>
      <c r="C60" s="20">
        <v>1.7440982870463273</v>
      </c>
      <c r="D60" s="20">
        <v>1.3057923710930446</v>
      </c>
      <c r="E60" s="20">
        <v>0.99563848412050859</v>
      </c>
      <c r="F60" s="20">
        <v>-0.30406117910120756</v>
      </c>
      <c r="G60" s="20">
        <v>1.1969880777655817E-2</v>
      </c>
    </row>
    <row r="61" spans="1:9" ht="3.95" customHeight="1" x14ac:dyDescent="0.2">
      <c r="B61" s="4"/>
      <c r="C61" s="4"/>
      <c r="D61" s="4"/>
      <c r="E61" s="4"/>
      <c r="F61" s="4"/>
      <c r="G61" s="4"/>
    </row>
    <row r="62" spans="1:9" ht="51" customHeight="1" x14ac:dyDescent="0.2">
      <c r="B62" s="36" t="str">
        <f>+B44</f>
        <v>¹ Fjármál ríkissjóðs eru skv. lögum um opinber fjármál sett fram á alþjóðlegum hagskýrslustaðli (GFS) og er hann sá sami og Hagstofa Íslands notar við birtingu þjóðhagsreikninga. Unnið er að samræmingu á gögnum í talnagrunni fjárlaga og eldri gögnum og því kunna eftir atvikum að vera frávik á tekju- og gjaldahlið sem skýrast af breyttri framsetningu.</v>
      </c>
      <c r="C62" s="36"/>
      <c r="D62" s="36"/>
      <c r="E62" s="36"/>
      <c r="F62" s="36"/>
      <c r="G62" s="36"/>
    </row>
    <row r="63" spans="1:9" ht="14.25" customHeight="1" x14ac:dyDescent="0.2">
      <c r="B63" s="37" t="str">
        <f>+B45</f>
        <v>² Bráðabirgðatölur.</v>
      </c>
      <c r="C63" s="37"/>
      <c r="D63" s="37"/>
      <c r="E63" s="37"/>
      <c r="F63" s="37"/>
      <c r="G63" s="37"/>
    </row>
    <row r="64" spans="1:9" ht="24" customHeight="1" x14ac:dyDescent="0.2">
      <c r="B64" s="37" t="str">
        <f>+B46</f>
        <v>³ Til vaxtagjalda teljast reiknuð vaxtagjöld vegna ófjármagnaðra lífeyrisskuldbindinga en þau eru áætluð um 12,8 ma.kr. í fjárlagafrumvarpinu fyrir árið 2020.</v>
      </c>
      <c r="C64" s="37"/>
      <c r="D64" s="37"/>
      <c r="E64" s="37"/>
      <c r="F64" s="37"/>
      <c r="G64" s="37"/>
    </row>
  </sheetData>
  <mergeCells count="8">
    <mergeCell ref="C1:G1"/>
    <mergeCell ref="B62:G62"/>
    <mergeCell ref="B64:G64"/>
    <mergeCell ref="B44:G44"/>
    <mergeCell ref="B46:G46"/>
    <mergeCell ref="C48:G48"/>
    <mergeCell ref="B45:G45"/>
    <mergeCell ref="B63:G63"/>
  </mergeCells>
  <phoneticPr fontId="0" type="noConversion"/>
  <pageMargins left="1.0629921259842521" right="1.0629921259842521" top="0.98425196850393704" bottom="0.98425196850393704" header="0.51181102362204722" footer="0.51181102362204722"/>
  <pageSetup paperSize="9" scale="82" fitToHeight="0" orientation="portrait" horizontalDpi="300" verticalDpi="300" r:id="rId1"/>
  <headerFooter alignWithMargins="0"/>
  <rowBreaks count="1" manualBreakCount="1">
    <brk id="4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F7CDE370-06E0-4665-8947-0CCDFD0A30F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Þór Hermannsson</dc:creator>
  <cp:lastModifiedBy>Björn Þór Hermannsson</cp:lastModifiedBy>
  <cp:lastPrinted>2019-08-21T20:45:11Z</cp:lastPrinted>
  <dcterms:created xsi:type="dcterms:W3CDTF">1998-08-14T12:45:45Z</dcterms:created>
  <dcterms:modified xsi:type="dcterms:W3CDTF">2019-09-05T13:12:43Z</dcterms:modified>
</cp:coreProperties>
</file>