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2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3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5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6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7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8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9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20.xml" ContentType="application/vnd.openxmlformats-officedocument.themeOverrid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1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2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3.xml" ContentType="application/vnd.openxmlformats-officedocument.themeOverrid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4.xml" ContentType="application/vnd.openxmlformats-officedocument.themeOverrid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5.xml" ContentType="application/vnd.openxmlformats-officedocument.themeOverrid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6.xml" ContentType="application/vnd.openxmlformats-officedocument.themeOverride+xml"/>
  <Override PartName="/xl/drawings/drawing5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járlagarit og útgáfa\Fjárlög\2024\1. umræða\"/>
    </mc:Choice>
  </mc:AlternateContent>
  <xr:revisionPtr revIDLastSave="0" documentId="13_ncr:1_{F7DA6BF4-11AE-4736-87CE-C2BED74ACD3F}" xr6:coauthVersionLast="45" xr6:coauthVersionMax="45" xr10:uidLastSave="{00000000-0000-0000-0000-000000000000}"/>
  <bookViews>
    <workbookView xWindow="-120" yWindow="-120" windowWidth="29040" windowHeight="15720" tabRatio="602" firstSheet="6" activeTab="26" xr2:uid="{0105B881-9D55-40A4-B2AD-84ACC6FD7ECA}"/>
  </bookViews>
  <sheets>
    <sheet name="Myndayfirlit" sheetId="2" r:id="rId1"/>
    <sheet name="1-1" sheetId="26" r:id="rId2"/>
    <sheet name="1-2" sheetId="27" r:id="rId3"/>
    <sheet name="1-3" sheetId="28" r:id="rId4"/>
    <sheet name="1-4" sheetId="29" r:id="rId5"/>
    <sheet name="1-5" sheetId="31" r:id="rId6"/>
    <sheet name="1-6" sheetId="32" r:id="rId7"/>
    <sheet name="1-7" sheetId="33" r:id="rId8"/>
    <sheet name="2-1" sheetId="7" r:id="rId9"/>
    <sheet name="2-2" sheetId="13" r:id="rId10"/>
    <sheet name="2-3" sheetId="8" r:id="rId11"/>
    <sheet name="3-1" sheetId="3" r:id="rId12"/>
    <sheet name="3-2" sheetId="22" r:id="rId13"/>
    <sheet name="3-3" sheetId="18" r:id="rId14"/>
    <sheet name="3-4" sheetId="4" r:id="rId15"/>
    <sheet name="4-1" sheetId="10" r:id="rId16"/>
    <sheet name="4-2" sheetId="11" r:id="rId17"/>
    <sheet name="4-3" sheetId="12" r:id="rId18"/>
    <sheet name="5_1-1" sheetId="25" r:id="rId19"/>
    <sheet name="5_1-2" sheetId="19" r:id="rId20"/>
    <sheet name="5_1-3" sheetId="15" r:id="rId21"/>
    <sheet name="5_1-4" sheetId="21" r:id="rId22"/>
    <sheet name="5_1-5" sheetId="23" r:id="rId23"/>
    <sheet name="5_2-1" sheetId="24" r:id="rId24"/>
    <sheet name="5_5-1" sheetId="16" r:id="rId25"/>
    <sheet name="9-1" sheetId="14" r:id="rId26"/>
    <sheet name="9-2" sheetId="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1" l="1"/>
  <c r="C3" i="31" s="1"/>
  <c r="C7" i="31" l="1"/>
  <c r="C6" i="31"/>
  <c r="C10" i="31"/>
  <c r="C9" i="31"/>
  <c r="C8" i="31"/>
  <c r="C5" i="31"/>
  <c r="C4" i="31"/>
  <c r="C2" i="31"/>
  <c r="E11" i="8" l="1"/>
  <c r="B4" i="8"/>
  <c r="B11" i="8" s="1"/>
</calcChain>
</file>

<file path=xl/sharedStrings.xml><?xml version="1.0" encoding="utf-8"?>
<sst xmlns="http://schemas.openxmlformats.org/spreadsheetml/2006/main" count="250" uniqueCount="212">
  <si>
    <t>Afkoma ríkissjóðs 2019-2024</t>
  </si>
  <si>
    <t>Skuldir ríkissjóðs 2019-2024</t>
  </si>
  <si>
    <t>Frumjöfnuður</t>
  </si>
  <si>
    <t>Heildarjöfnuður</t>
  </si>
  <si>
    <t>Reikn.
2019</t>
  </si>
  <si>
    <t>Reikn.
2020</t>
  </si>
  <si>
    <t>Reikn.
2021</t>
  </si>
  <si>
    <t>RR drög
2022</t>
  </si>
  <si>
    <t>Fjárlög
2023</t>
  </si>
  <si>
    <t>Horfur
2023</t>
  </si>
  <si>
    <t>Frumvarp
2024</t>
  </si>
  <si>
    <t>Skuldir skv. skuldareglu</t>
  </si>
  <si>
    <t>Brúttó skuldir</t>
  </si>
  <si>
    <t>Reikn.
2022</t>
  </si>
  <si>
    <t>Framlag undirliða landsframleiðslu til hagvaxtar</t>
  </si>
  <si>
    <t>Einkaneysla</t>
  </si>
  <si>
    <t>Samneysla</t>
  </si>
  <si>
    <t>Fjármunamyndun</t>
  </si>
  <si>
    <t>Innflutningur</t>
  </si>
  <si>
    <t>Útflutningur</t>
  </si>
  <si>
    <t>Hagvöxtur</t>
  </si>
  <si>
    <t>Tekjur</t>
  </si>
  <si>
    <t>Gjöld</t>
  </si>
  <si>
    <t>Endurskoðun á skattlagningu ökutækja og eldsneytis</t>
  </si>
  <si>
    <t>Afnám skattaívilnana til ökutækja</t>
  </si>
  <si>
    <t>Gjaldtaka í ferðaþjónustu</t>
  </si>
  <si>
    <t>Krónutöluhækkanir fylgja ekki verðlagi</t>
  </si>
  <si>
    <t>Samtals</t>
  </si>
  <si>
    <t>Sala Íslandsbanka</t>
  </si>
  <si>
    <t>Breyting í skuldahlutfalli ríkissjóðs</t>
  </si>
  <si>
    <t>Vaxtabyrði</t>
  </si>
  <si>
    <t>Vöxtur landsframleiðslu</t>
  </si>
  <si>
    <t>Afgangsliður óháður rekstri</t>
  </si>
  <si>
    <t>Skuldaframlag</t>
  </si>
  <si>
    <t>Fjárlög 
2023</t>
  </si>
  <si>
    <t>Tekjusk.
einstakl.</t>
  </si>
  <si>
    <t>Tekjusk. 
lögaðila</t>
  </si>
  <si>
    <t>Fjármagns-
tekjusk.</t>
  </si>
  <si>
    <t>Virðisauka-
skattur</t>
  </si>
  <si>
    <t>Eignar-
skattar</t>
  </si>
  <si>
    <t xml:space="preserve">Vörugjöld </t>
  </si>
  <si>
    <t>Aðrir 
skattar</t>
  </si>
  <si>
    <t>Trygginga-
gjöld</t>
  </si>
  <si>
    <t>Arður 
&amp; vextir</t>
  </si>
  <si>
    <t>Aðrar
tekjur</t>
  </si>
  <si>
    <t>Endurmat
2023</t>
  </si>
  <si>
    <t>Tekjubrú 2023</t>
  </si>
  <si>
    <t>Tekjubrú 2024</t>
  </si>
  <si>
    <t>Fjármála-
áætlun</t>
  </si>
  <si>
    <t>Virðisaukaskattur</t>
  </si>
  <si>
    <t>Tekjuskattur einstaklinga</t>
  </si>
  <si>
    <t>Tryggingagjöld</t>
  </si>
  <si>
    <t>Tekjuskattur lögaðila</t>
  </si>
  <si>
    <t>Gjöld á ökut. og eldsneyti</t>
  </si>
  <si>
    <t>Fjármagnstekjuskattur</t>
  </si>
  <si>
    <t>Aðrir neysluskattar</t>
  </si>
  <si>
    <t>Áfengis- og tóbaksgjald</t>
  </si>
  <si>
    <t>Eignarskattar</t>
  </si>
  <si>
    <t>Launaskattar</t>
  </si>
  <si>
    <t>Aðrir skattar</t>
  </si>
  <si>
    <t>Bankaskattur</t>
  </si>
  <si>
    <t>Ma.kr.</t>
  </si>
  <si>
    <t>Hlutdeild</t>
  </si>
  <si>
    <t>Samsetning skatttekna 2024</t>
  </si>
  <si>
    <t>Breyting í hagsveifluleiðréttum frumjöfnuði</t>
  </si>
  <si>
    <t>Skuldir ríkissjóðs</t>
  </si>
  <si>
    <t>5_1</t>
  </si>
  <si>
    <t>Rekstrarframlög</t>
  </si>
  <si>
    <t>Rekstrartilfærslur</t>
  </si>
  <si>
    <t>Fjármagnstilfærslur</t>
  </si>
  <si>
    <t>Fjárfestingarframlög</t>
  </si>
  <si>
    <t>Aðhaldsráðstafanir: hagræn skipting</t>
  </si>
  <si>
    <t>Hagræn skipting útgjalda</t>
  </si>
  <si>
    <t>5_5</t>
  </si>
  <si>
    <t>Verðlagsbreytingar frumvarpsins í sögulegu samhengi</t>
  </si>
  <si>
    <t>Verðlagsbreytingar rammasettra útgjalda</t>
  </si>
  <si>
    <t>Heilbrigðismál</t>
  </si>
  <si>
    <t>Umhverfis- og orkumál</t>
  </si>
  <si>
    <t>Almanna- og réttaröryggi</t>
  </si>
  <si>
    <t>Nýsköpun, rannsóknir og þekkingargreinar</t>
  </si>
  <si>
    <t>Mennta- og menningarmál</t>
  </si>
  <si>
    <t>Önnur málefnasvið</t>
  </si>
  <si>
    <t>Skatta-, eigna- og fjármálaumsýsla</t>
  </si>
  <si>
    <t>Frumjöfnuður - Ísland</t>
  </si>
  <si>
    <t>Frumjöfnuður - meðaltal þróaðra ríkja</t>
  </si>
  <si>
    <t>Frumjöfnuður í alþjóðlegum samanburði</t>
  </si>
  <si>
    <t>Útgjaldabrú</t>
  </si>
  <si>
    <t>Bundin 
útgjöld</t>
  </si>
  <si>
    <t>Niðurfellt</t>
  </si>
  <si>
    <t>Aðhald</t>
  </si>
  <si>
    <t>Ný og aukin verkefni</t>
  </si>
  <si>
    <t>Launa- og 
verðlagsbætur</t>
  </si>
  <si>
    <t>Samgöngu- og fjarskiptamál</t>
  </si>
  <si>
    <t>Félags-, húsnæðis- og tryggingamál</t>
  </si>
  <si>
    <t>Hlutfallsleg skipting rammasettra útgjalda 2024</t>
  </si>
  <si>
    <t>Ríkisfjármálin draga úr eftirspurn</t>
  </si>
  <si>
    <t>Aðhaldsstig ríkissjóðs</t>
  </si>
  <si>
    <t>Frumjöfnuður og leiðréttur frumjöfnuður</t>
  </si>
  <si>
    <t>Leiðréttar horfur*
2023</t>
  </si>
  <si>
    <t>Mismunur</t>
  </si>
  <si>
    <t>Útgjöld 2023</t>
  </si>
  <si>
    <t>Útgjöld 2024</t>
  </si>
  <si>
    <t>Annað</t>
  </si>
  <si>
    <t>Uppgjör vegna verðbólgu 2023</t>
  </si>
  <si>
    <t>Önnur útgjöld</t>
  </si>
  <si>
    <t>Framlög til Orkusjóðs</t>
  </si>
  <si>
    <t>Breytingar á rammasettum útgjöldum frá fjárlögum 2023</t>
  </si>
  <si>
    <t>5_2</t>
  </si>
  <si>
    <t>Breytingar á rammasettum útgjöldum á árunum 2021-2024</t>
  </si>
  <si>
    <t>Málefnasvið</t>
  </si>
  <si>
    <t xml:space="preserve">Samgöngu- og fjarskiptamál </t>
  </si>
  <si>
    <t xml:space="preserve">Skatta-, eigna- og fjármálaumsýsla </t>
  </si>
  <si>
    <t xml:space="preserve">Önnur málefnasvið </t>
  </si>
  <si>
    <t xml:space="preserve">Félags,- húsnæðis- og tryggingamál </t>
  </si>
  <si>
    <t xml:space="preserve">Mennta- og menningarmál </t>
  </si>
  <si>
    <t xml:space="preserve">Nýsköpun, rannsóknir og þekkingargreinar </t>
  </si>
  <si>
    <t xml:space="preserve">Almanna- og réttaröryggi </t>
  </si>
  <si>
    <t>Tekju-
skattur 
einstaklinga</t>
  </si>
  <si>
    <t>Erfðafjár-
skattur</t>
  </si>
  <si>
    <t>Arður 
og vextir</t>
  </si>
  <si>
    <t>Fjármagns-
tekjuskattur</t>
  </si>
  <si>
    <t>Aðrir
 skattar</t>
  </si>
  <si>
    <t>Trygginga-
gjald</t>
  </si>
  <si>
    <t>Afkomu-
bætandi 
ráðstafanir</t>
  </si>
  <si>
    <t>Tekjuáætlun
2024</t>
  </si>
  <si>
    <t>Orkuskipti flutt
af tekjuhlið</t>
  </si>
  <si>
    <t>Br. milli ára
Rammasett útgjöld</t>
  </si>
  <si>
    <t>Fjárlagafrumvarp fyrir árið 2024</t>
  </si>
  <si>
    <t>Frumjöfnuður hins opinbera í alþjóðlegum samanburði</t>
  </si>
  <si>
    <t>Frumjöfnuður, % af VLF</t>
  </si>
  <si>
    <t>Bandaríkin</t>
  </si>
  <si>
    <t>Japan</t>
  </si>
  <si>
    <t>Belgía</t>
  </si>
  <si>
    <t>G7</t>
  </si>
  <si>
    <t>Eistland</t>
  </si>
  <si>
    <t>G20</t>
  </si>
  <si>
    <t>Frakkland</t>
  </si>
  <si>
    <t>Slóvakía</t>
  </si>
  <si>
    <t>Bretland</t>
  </si>
  <si>
    <t>Malta</t>
  </si>
  <si>
    <t>Meðaltal þróaðra ríkja</t>
  </si>
  <si>
    <t>Hong Kong</t>
  </si>
  <si>
    <t>Litháen</t>
  </si>
  <si>
    <t>Lúxemborg</t>
  </si>
  <si>
    <t>Finnland</t>
  </si>
  <si>
    <t>Holland</t>
  </si>
  <si>
    <t>Tékkland</t>
  </si>
  <si>
    <t>Slóvenía</t>
  </si>
  <si>
    <t>Ástralía</t>
  </si>
  <si>
    <t>Nýja-Sjáland</t>
  </si>
  <si>
    <t>Spánn</t>
  </si>
  <si>
    <t>Lettland</t>
  </si>
  <si>
    <t>Evrusvæðið</t>
  </si>
  <si>
    <t>Þýskaland</t>
  </si>
  <si>
    <t>Kanada</t>
  </si>
  <si>
    <t>Austurríki</t>
  </si>
  <si>
    <t>Kórea</t>
  </si>
  <si>
    <t>Svíþjóð</t>
  </si>
  <si>
    <t>Danmörk</t>
  </si>
  <si>
    <t>Króatía</t>
  </si>
  <si>
    <t>Sviss</t>
  </si>
  <si>
    <t>Ísrael</t>
  </si>
  <si>
    <t>Ísland</t>
  </si>
  <si>
    <t>Ítalía</t>
  </si>
  <si>
    <t>Portúgal</t>
  </si>
  <si>
    <t>Grikkland</t>
  </si>
  <si>
    <t>Írland</t>
  </si>
  <si>
    <t>Kýpur</t>
  </si>
  <si>
    <t>Skuldir ríkissjóðs samanburður við horfur fyrir þremur árum</t>
  </si>
  <si>
    <t>Frumvarp</t>
  </si>
  <si>
    <t>Horfur fyrir 3 árum*</t>
  </si>
  <si>
    <t>Heimsóknir á Ísland.is</t>
  </si>
  <si>
    <t>Ársfjórðungur</t>
  </si>
  <si>
    <t>%VLF</t>
  </si>
  <si>
    <t>Vörugjald á ökutæki</t>
  </si>
  <si>
    <t>Vörugjöld af bensíni</t>
  </si>
  <si>
    <t>Olíugjald</t>
  </si>
  <si>
    <t>Kolefnisgjald</t>
  </si>
  <si>
    <t>Bifreiðagjald</t>
  </si>
  <si>
    <t>Kílómetragjald</t>
  </si>
  <si>
    <t>Þungaskattur</t>
  </si>
  <si>
    <t>Tekjur af ökutækjum og eldsneyti</t>
  </si>
  <si>
    <t>ma.kr</t>
  </si>
  <si>
    <t>Hlutfallsleg skipting</t>
  </si>
  <si>
    <t>Fjárveitingar til byggingar nýs Landspítala</t>
  </si>
  <si>
    <t>m.kr</t>
  </si>
  <si>
    <t xml:space="preserve">Fjöldi íbúða í byggingu </t>
  </si>
  <si>
    <t>Íbúðir í byggingu</t>
  </si>
  <si>
    <t>des 2005</t>
  </si>
  <si>
    <t>des 2006</t>
  </si>
  <si>
    <t>des 2007</t>
  </si>
  <si>
    <t>des 2008</t>
  </si>
  <si>
    <t>des 2009</t>
  </si>
  <si>
    <t>des 2010</t>
  </si>
  <si>
    <t>des 2011</t>
  </si>
  <si>
    <t>des 2012</t>
  </si>
  <si>
    <t>des 2013</t>
  </si>
  <si>
    <t>des 2014</t>
  </si>
  <si>
    <t>des 2015</t>
  </si>
  <si>
    <t>des 2016</t>
  </si>
  <si>
    <t>des 2017</t>
  </si>
  <si>
    <t>des 2018</t>
  </si>
  <si>
    <t>des 2019</t>
  </si>
  <si>
    <t>des 2020</t>
  </si>
  <si>
    <t>des 2021</t>
  </si>
  <si>
    <t>des 2022</t>
  </si>
  <si>
    <t>ágúst 2023</t>
  </si>
  <si>
    <t>Fjárfestingar og fjármagnstilfærslur án orkuskipta</t>
  </si>
  <si>
    <t>Rekstur og rekstrartilfærslur</t>
  </si>
  <si>
    <t>Aðhaldsaðgerðir draga úr útgjaldavexti</t>
  </si>
  <si>
    <t>Heildarskuldir ríkissjóðs (brúttó) í m.kr., v. ás</t>
  </si>
  <si>
    <t>Skuldahlutfall ríkissjóðs samkvæmt skuldareglu, h. 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</si>
</sst>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,##0.0"/>
    <numFmt numFmtId="167" formatCode="\-#,##0"/>
    <numFmt numFmtId="168" formatCode="\-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FiraGO Light"/>
      <family val="2"/>
    </font>
    <font>
      <sz val="11"/>
      <color theme="1"/>
      <name val="FiraGO Light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2"/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/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5" fillId="0" borderId="0" xfId="0" applyFont="1"/>
    <xf numFmtId="3" fontId="0" fillId="0" borderId="0" xfId="0" applyNumberFormat="1"/>
    <xf numFmtId="167" fontId="0" fillId="0" borderId="0" xfId="0" applyNumberFormat="1"/>
    <xf numFmtId="168" fontId="0" fillId="0" borderId="0" xfId="0" applyNumberFormat="1" applyAlignment="1">
      <alignment horizontal="center"/>
    </xf>
    <xf numFmtId="166" fontId="0" fillId="0" borderId="0" xfId="0" applyNumberFormat="1"/>
    <xf numFmtId="9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Prósent" xfId="1" builtinId="5"/>
    <cellStyle name="Tengill" xfId="2" builtinId="8"/>
    <cellStyle name="Venjulegt" xfId="0" builtinId="0"/>
  </cellStyles>
  <dxfs count="0"/>
  <tableStyles count="0" defaultTableStyle="TableStyleMedium2" defaultPivotStyle="PivotStyleLight16"/>
  <colors>
    <mruColors>
      <color rgb="FF003D85"/>
      <color rgb="FF60986E"/>
      <color rgb="FFC8DEF6"/>
      <color rgb="FFFDC41B"/>
      <color rgb="FFC75F93"/>
      <color rgb="FFC75F6E"/>
      <color rgb="FFD9D9D9"/>
      <color rgb="FF4E8ECC"/>
      <color rgb="FFCA003B"/>
      <color rgb="FF2AB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5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Frumjöfnuður verður</a:t>
            </a:r>
            <a:r>
              <a:rPr lang="en-GB" baseline="0"/>
              <a:t> jákvæður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Frumjöfnuður hins opinbera 2024, % af VLF</a:t>
            </a: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3163751430080636"/>
          <c:y val="0.12175465622163781"/>
          <c:w val="0.83087063867531152"/>
          <c:h val="0.824148081269083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'1-1'!$B$1</c:f>
              <c:strCache>
                <c:ptCount val="1"/>
                <c:pt idx="0">
                  <c:v>Frumjöfnuður, % af VLF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32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AF2-4345-AD27-A0D9A2B77439}"/>
              </c:ext>
            </c:extLst>
          </c:dPt>
          <c:cat>
            <c:strRef>
              <c:f>'1-1'!$A$2:$A$39</c:f>
              <c:strCache>
                <c:ptCount val="38"/>
                <c:pt idx="0">
                  <c:v>Bandaríkin</c:v>
                </c:pt>
                <c:pt idx="1">
                  <c:v>Japan</c:v>
                </c:pt>
                <c:pt idx="2">
                  <c:v>Belgía</c:v>
                </c:pt>
                <c:pt idx="3">
                  <c:v>G7</c:v>
                </c:pt>
                <c:pt idx="4">
                  <c:v>Eistland</c:v>
                </c:pt>
                <c:pt idx="5">
                  <c:v>G20</c:v>
                </c:pt>
                <c:pt idx="6">
                  <c:v>Frakkland</c:v>
                </c:pt>
                <c:pt idx="7">
                  <c:v>Slóvakía</c:v>
                </c:pt>
                <c:pt idx="8">
                  <c:v>Bretland</c:v>
                </c:pt>
                <c:pt idx="9">
                  <c:v>Malta</c:v>
                </c:pt>
                <c:pt idx="10">
                  <c:v>Meðaltal þróaðra ríkja</c:v>
                </c:pt>
                <c:pt idx="11">
                  <c:v>Hong Kong</c:v>
                </c:pt>
                <c:pt idx="12">
                  <c:v>Litháen</c:v>
                </c:pt>
                <c:pt idx="13">
                  <c:v>Lúxemborg</c:v>
                </c:pt>
                <c:pt idx="14">
                  <c:v>Finnland</c:v>
                </c:pt>
                <c:pt idx="15">
                  <c:v>Holland</c:v>
                </c:pt>
                <c:pt idx="16">
                  <c:v>Tékkland</c:v>
                </c:pt>
                <c:pt idx="17">
                  <c:v>Slóvenía</c:v>
                </c:pt>
                <c:pt idx="18">
                  <c:v>Ástralía</c:v>
                </c:pt>
                <c:pt idx="19">
                  <c:v>Nýja-Sjáland</c:v>
                </c:pt>
                <c:pt idx="20">
                  <c:v>Spánn</c:v>
                </c:pt>
                <c:pt idx="21">
                  <c:v>Lettland</c:v>
                </c:pt>
                <c:pt idx="22">
                  <c:v>Evrusvæðið</c:v>
                </c:pt>
                <c:pt idx="23">
                  <c:v>Þýskaland</c:v>
                </c:pt>
                <c:pt idx="24">
                  <c:v>Kanada</c:v>
                </c:pt>
                <c:pt idx="25">
                  <c:v>Austurríki</c:v>
                </c:pt>
                <c:pt idx="26">
                  <c:v>Kórea</c:v>
                </c:pt>
                <c:pt idx="27">
                  <c:v>Svíþjóð</c:v>
                </c:pt>
                <c:pt idx="28">
                  <c:v>Danmörk</c:v>
                </c:pt>
                <c:pt idx="29">
                  <c:v>Króatía</c:v>
                </c:pt>
                <c:pt idx="30">
                  <c:v>Sviss</c:v>
                </c:pt>
                <c:pt idx="31">
                  <c:v>Ísrael</c:v>
                </c:pt>
                <c:pt idx="32">
                  <c:v>Ísland</c:v>
                </c:pt>
                <c:pt idx="33">
                  <c:v>Ítalía</c:v>
                </c:pt>
                <c:pt idx="34">
                  <c:v>Portúgal</c:v>
                </c:pt>
                <c:pt idx="35">
                  <c:v>Grikkland</c:v>
                </c:pt>
                <c:pt idx="36">
                  <c:v>Írland</c:v>
                </c:pt>
                <c:pt idx="37">
                  <c:v>Kýpur</c:v>
                </c:pt>
              </c:strCache>
            </c:strRef>
          </c:cat>
          <c:val>
            <c:numRef>
              <c:f>'1-1'!$B$2:$B$39</c:f>
              <c:numCache>
                <c:formatCode>0.0%</c:formatCode>
                <c:ptCount val="38"/>
                <c:pt idx="0">
                  <c:v>-4.064915201061161E-2</c:v>
                </c:pt>
                <c:pt idx="1">
                  <c:v>-3.8486338261800833E-2</c:v>
                </c:pt>
                <c:pt idx="2">
                  <c:v>-3.5298316659954886E-2</c:v>
                </c:pt>
                <c:pt idx="3">
                  <c:v>-3.1968426096440024E-2</c:v>
                </c:pt>
                <c:pt idx="4">
                  <c:v>-3.176653951544383E-2</c:v>
                </c:pt>
                <c:pt idx="5">
                  <c:v>-3.032639011788818E-2</c:v>
                </c:pt>
                <c:pt idx="6">
                  <c:v>-3.0290158010777786E-2</c:v>
                </c:pt>
                <c:pt idx="7">
                  <c:v>-2.8761880364291545E-2</c:v>
                </c:pt>
                <c:pt idx="8">
                  <c:v>-2.5410076410289414E-2</c:v>
                </c:pt>
                <c:pt idx="9">
                  <c:v>-2.4470882271465058E-2</c:v>
                </c:pt>
                <c:pt idx="10">
                  <c:v>-2.4396624546751983E-2</c:v>
                </c:pt>
                <c:pt idx="11">
                  <c:v>-2.4038588684108516E-2</c:v>
                </c:pt>
                <c:pt idx="12">
                  <c:v>-2.3725130680520859E-2</c:v>
                </c:pt>
                <c:pt idx="13">
                  <c:v>-2.1995852470015852E-2</c:v>
                </c:pt>
                <c:pt idx="14">
                  <c:v>-1.7982933160957535E-2</c:v>
                </c:pt>
                <c:pt idx="15">
                  <c:v>-1.6683382624553222E-2</c:v>
                </c:pt>
                <c:pt idx="16">
                  <c:v>-1.661800698135325E-2</c:v>
                </c:pt>
                <c:pt idx="17">
                  <c:v>-1.6362957434318703E-2</c:v>
                </c:pt>
                <c:pt idx="18">
                  <c:v>-1.3326028045979241E-2</c:v>
                </c:pt>
                <c:pt idx="19">
                  <c:v>-1.2971111255076415E-2</c:v>
                </c:pt>
                <c:pt idx="20">
                  <c:v>-1.2582180544384782E-2</c:v>
                </c:pt>
                <c:pt idx="21">
                  <c:v>-1.2579968970262806E-2</c:v>
                </c:pt>
                <c:pt idx="22">
                  <c:v>-1.1578248187294242E-2</c:v>
                </c:pt>
                <c:pt idx="23">
                  <c:v>-1.0365053546096676E-2</c:v>
                </c:pt>
                <c:pt idx="24">
                  <c:v>-5.4958181629680665E-3</c:v>
                </c:pt>
                <c:pt idx="25">
                  <c:v>-4.9600477572493903E-3</c:v>
                </c:pt>
                <c:pt idx="26">
                  <c:v>-3.1260185639777954E-3</c:v>
                </c:pt>
                <c:pt idx="27">
                  <c:v>4.7595844348100687E-4</c:v>
                </c:pt>
                <c:pt idx="28">
                  <c:v>2.5565225867890647E-3</c:v>
                </c:pt>
                <c:pt idx="29">
                  <c:v>2.6223321719351985E-3</c:v>
                </c:pt>
                <c:pt idx="30">
                  <c:v>2.708905939513988E-3</c:v>
                </c:pt>
                <c:pt idx="31">
                  <c:v>6.5143420046983088E-3</c:v>
                </c:pt>
                <c:pt idx="32">
                  <c:v>6.6949860804191297E-3</c:v>
                </c:pt>
                <c:pt idx="33">
                  <c:v>8.3303390386867144E-3</c:v>
                </c:pt>
                <c:pt idx="34">
                  <c:v>9.4674729248753007E-3</c:v>
                </c:pt>
                <c:pt idx="35">
                  <c:v>1.3984755360974863E-2</c:v>
                </c:pt>
                <c:pt idx="36">
                  <c:v>1.87497668949437E-2</c:v>
                </c:pt>
                <c:pt idx="37">
                  <c:v>2.9842327141754145E-2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3.0000000000000006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Ríkisfjármálin draga enn úr eftirspurn 2024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Sértækar ráðstafanir á tekju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- og gjaldahlið, ma.kr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723418918134508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'2-3'!$A$2</c:f>
              <c:strCache>
                <c:ptCount val="1"/>
                <c:pt idx="0">
                  <c:v>Endurskoðun á skattlagningu ökutækja og eldsneytis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'2-3'!$B$2:$G$2</c:f>
              <c:numCache>
                <c:formatCode>General</c:formatCode>
                <c:ptCount val="6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'2-3'!$A$3</c:f>
              <c:strCache>
                <c:ptCount val="1"/>
                <c:pt idx="0">
                  <c:v>Gjaldtaka í ferðaþjónustu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'2-3'!$B$3:$G$3</c:f>
              <c:numCache>
                <c:formatCode>General</c:formatCode>
                <c:ptCount val="6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'2-3'!$A$4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'2-3'!$B$4:$G$4</c:f>
              <c:numCache>
                <c:formatCode>General</c:formatCode>
                <c:ptCount val="6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ser>
          <c:idx val="3"/>
          <c:order val="3"/>
          <c:tx>
            <c:strRef>
              <c:f>'2-3'!$A$5</c:f>
              <c:strCache>
                <c:ptCount val="1"/>
                <c:pt idx="0">
                  <c:v>Krónutöluhækkanir fylgja ekki verðlagi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'2-3'!$B$5:$G$5</c:f>
              <c:numCache>
                <c:formatCode>General</c:formatCode>
                <c:ptCount val="6"/>
                <c:pt idx="0">
                  <c:v>-3.8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4B-46D8-AD46-57E0ABED8F3D}"/>
            </c:ext>
          </c:extLst>
        </c:ser>
        <c:ser>
          <c:idx val="4"/>
          <c:order val="4"/>
          <c:tx>
            <c:strRef>
              <c:f>'2-3'!$A$6</c:f>
              <c:strCache>
                <c:ptCount val="1"/>
                <c:pt idx="0">
                  <c:v>Afnám skattaívilnana til ökutækja</c:v>
                </c:pt>
              </c:strCache>
            </c:strRef>
          </c:tx>
          <c:spPr>
            <a:solidFill>
              <a:srgbClr val="2AB5B1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'2-3'!$B$6:$G$6</c:f>
              <c:numCache>
                <c:formatCode>General</c:formatCode>
                <c:ptCount val="6"/>
                <c:pt idx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4B-46D8-AD46-57E0ABED8F3D}"/>
            </c:ext>
          </c:extLst>
        </c:ser>
        <c:ser>
          <c:idx val="5"/>
          <c:order val="5"/>
          <c:tx>
            <c:strRef>
              <c:f>'2-3'!$A$7</c:f>
              <c:strCache>
                <c:ptCount val="1"/>
                <c:pt idx="0">
                  <c:v>Uppgjör vegna verðbólgu 2023</c:v>
                </c:pt>
              </c:strCache>
            </c:strRef>
          </c:tx>
          <c:spPr>
            <a:solidFill>
              <a:srgbClr val="2AB5B1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'2-3'!$B$7:$G$7</c:f>
              <c:numCache>
                <c:formatCode>General</c:formatCode>
                <c:ptCount val="6"/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2-4D35-9F3F-2E0EF7AD8EDF}"/>
            </c:ext>
          </c:extLst>
        </c:ser>
        <c:ser>
          <c:idx val="6"/>
          <c:order val="6"/>
          <c:tx>
            <c:strRef>
              <c:f>'2-3'!$A$8</c:f>
              <c:strCache>
                <c:ptCount val="1"/>
                <c:pt idx="0">
                  <c:v>Önnur útgjöld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'2-3'!$B$8:$G$8</c:f>
              <c:numCache>
                <c:formatCode>General</c:formatCode>
                <c:ptCount val="6"/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9-4323-9378-9E3456C7D9BC}"/>
            </c:ext>
          </c:extLst>
        </c:ser>
        <c:ser>
          <c:idx val="7"/>
          <c:order val="7"/>
          <c:tx>
            <c:strRef>
              <c:f>'2-3'!$A$9</c:f>
              <c:strCache>
                <c:ptCount val="1"/>
                <c:pt idx="0">
                  <c:v>Framlög til Orkusjóðs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'2-3'!$B$9:$G$9</c:f>
              <c:numCache>
                <c:formatCode>General</c:formatCode>
                <c:ptCount val="6"/>
                <c:pt idx="3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F9-4323-9378-9E3456C7D9BC}"/>
            </c:ext>
          </c:extLst>
        </c:ser>
        <c:ser>
          <c:idx val="8"/>
          <c:order val="8"/>
          <c:tx>
            <c:strRef>
              <c:f>'2-3'!$A$10</c:f>
              <c:strCache>
                <c:ptCount val="1"/>
                <c:pt idx="0">
                  <c:v>Aðhald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cat>
          <c:val>
            <c:numRef>
              <c:f>'2-3'!$B$10:$G$10</c:f>
              <c:numCache>
                <c:formatCode>General</c:formatCode>
                <c:ptCount val="6"/>
                <c:pt idx="3">
                  <c:v>-17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F9-4323-9378-9E3456C7D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scatterChart>
        <c:scatterStyle val="lineMarker"/>
        <c:varyColors val="0"/>
        <c:ser>
          <c:idx val="9"/>
          <c:order val="9"/>
          <c:tx>
            <c:strRef>
              <c:f>'2-3'!$A$11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34003350083752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FiraGO SemiBold" panose="020B0603050000020004" pitchFamily="34" charset="0"/>
                        <a:cs typeface="FiraGO SemiBold" panose="020B0603050000020004" pitchFamily="34" charset="0"/>
                      </a:rPr>
                      <a:t>26</a:t>
                    </a:r>
                    <a:endParaRPr lang="en-US">
                      <a:latin typeface="FiraGO SemiBold" panose="020B0603050000020004" pitchFamily="34" charset="0"/>
                      <a:cs typeface="FiraGO SemiBold" panose="020B06030500000200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6F9-4323-9378-9E3456C7D9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78EF7A0-74E0-42EC-B49F-32200698B053}" type="YVALUE">
                      <a:rPr lang="en-US" sz="1000">
                        <a:latin typeface="FiraGO SemiBold" panose="020B0603050000020004" pitchFamily="34" charset="0"/>
                        <a:cs typeface="FiraGO SemiBold" panose="020B0603050000020004" pitchFamily="34" charset="0"/>
                      </a:rPr>
                      <a:pPr/>
                      <a:t>[Y-GILDI]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6F9-4323-9378-9E3456C7D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'2-3'!$B$1:$G$1</c:f>
              <c:strCache>
                <c:ptCount val="4"/>
                <c:pt idx="0">
                  <c:v>Tekjur</c:v>
                </c:pt>
                <c:pt idx="3">
                  <c:v>Gjöld</c:v>
                </c:pt>
              </c:strCache>
            </c:strRef>
          </c:xVal>
          <c:yVal>
            <c:numRef>
              <c:f>'2-3'!$B$11:$G$11</c:f>
              <c:numCache>
                <c:formatCode>General</c:formatCode>
                <c:ptCount val="6"/>
                <c:pt idx="0">
                  <c:v>25.7</c:v>
                </c:pt>
                <c:pt idx="3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6F9-4323-9378-9E3456C7D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382592"/>
        <c:axId val="1588383576"/>
      </c:scatte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batnar um 2% af VLF frá síðustu fjárlögum og</a:t>
            </a:r>
          </a:p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meira en 7% af VLF frá árinu 2020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1149322354123213E-2"/>
          <c:y val="4.873398178168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19335209224973002"/>
          <c:w val="0.87938560005580702"/>
          <c:h val="0.59647206261379482"/>
        </c:manualLayout>
      </c:layout>
      <c:barChart>
        <c:barDir val="col"/>
        <c:grouping val="clustered"/>
        <c:varyColors val="0"/>
        <c:ser>
          <c:idx val="1"/>
          <c:order val="0"/>
          <c:tx>
            <c:v>Frumjöfnuður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C7-44A6-A167-390F34A025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-6,6%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C7-44A6-A167-390F34A025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-5,7%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FC7-44A6-A167-390F34A025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0,2%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FC7-44A6-A167-390F34A025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-1,3%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FC7-44A6-A167-390F34A0257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1,1%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FC7-44A6-A167-390F34A0257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C7-44A6-A167-390F34A02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Reikn.
2019</c:v>
              </c:pt>
              <c:pt idx="1">
                <c:v>Reikn.
2020</c:v>
              </c:pt>
              <c:pt idx="2">
                <c:v>Reikn.
2021</c:v>
              </c:pt>
              <c:pt idx="3">
                <c:v>RR drög
2022</c:v>
              </c:pt>
              <c:pt idx="4">
                <c:v>Fjárlög
2023</c:v>
              </c:pt>
              <c:pt idx="5">
                <c:v>Horfur
2023</c:v>
              </c:pt>
              <c:pt idx="6">
                <c:v>Frumvarp
2024</c:v>
              </c:pt>
            </c:strLit>
          </c:cat>
          <c:val>
            <c:numRef>
              <c:f>'3-1'!$B$2:$B$8</c:f>
              <c:numCache>
                <c:formatCode>0.0%</c:formatCode>
                <c:ptCount val="7"/>
                <c:pt idx="0">
                  <c:v>2.8826248015598518E-3</c:v>
                </c:pt>
                <c:pt idx="1">
                  <c:v>-6.5829639422107303E-2</c:v>
                </c:pt>
                <c:pt idx="2">
                  <c:v>-5.7424424674939863E-2</c:v>
                </c:pt>
                <c:pt idx="3">
                  <c:v>1.7711136605781165E-3</c:v>
                </c:pt>
                <c:pt idx="4">
                  <c:v>-1.2725539237176803E-2</c:v>
                </c:pt>
                <c:pt idx="5">
                  <c:v>1.1206637956422476E-2</c:v>
                </c:pt>
                <c:pt idx="6">
                  <c:v>6.2092139058026064E-3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C7-44A6-A167-390F34A02574}"/>
            </c:ext>
          </c:extLst>
        </c:ser>
        <c:ser>
          <c:idx val="0"/>
          <c:order val="1"/>
          <c:tx>
            <c:v>Heildarjöfnuður</c:v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-1,4%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FC7-44A6-A167-390F34A025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-8,3%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FC7-44A6-A167-390F34A025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-7,4%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FC7-44A6-A167-390F34A025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-2,3%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FC7-44A6-A167-390F34A025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-3,0%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FC7-44A6-A167-390F34A0257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-1,0%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FC7-44A6-A167-390F34A0257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-1,0%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FC7-44A6-A167-390F34A02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Reikn.
2019</c:v>
              </c:pt>
              <c:pt idx="1">
                <c:v>Reikn.
2020</c:v>
              </c:pt>
              <c:pt idx="2">
                <c:v>Reikn.
2021</c:v>
              </c:pt>
              <c:pt idx="3">
                <c:v>RR drög
2022</c:v>
              </c:pt>
              <c:pt idx="4">
                <c:v>Fjárlög
2023</c:v>
              </c:pt>
              <c:pt idx="5">
                <c:v>Horfur
2023</c:v>
              </c:pt>
              <c:pt idx="6">
                <c:v>Frumvarp
2024</c:v>
              </c:pt>
            </c:strLit>
          </c:cat>
          <c:val>
            <c:numRef>
              <c:f>'3-1'!$C$2:$C$8</c:f>
              <c:numCache>
                <c:formatCode>0.0%</c:formatCode>
                <c:ptCount val="7"/>
                <c:pt idx="0">
                  <c:v>-1.3594882423911898E-2</c:v>
                </c:pt>
                <c:pt idx="1">
                  <c:v>-8.2587988919603075E-2</c:v>
                </c:pt>
                <c:pt idx="2">
                  <c:v>-7.4125722229486227E-2</c:v>
                </c:pt>
                <c:pt idx="3">
                  <c:v>-2.3366303050097629E-2</c:v>
                </c:pt>
                <c:pt idx="4">
                  <c:v>-3.0236658750491932E-2</c:v>
                </c:pt>
                <c:pt idx="5">
                  <c:v>-9.8144705680510216E-3</c:v>
                </c:pt>
                <c:pt idx="6">
                  <c:v>-1.0222001273154469E-2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7-44A6-A167-390F34A025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6.0000000000000012E-2"/>
          <c:min val="-0.14000000000000001"/>
        </c:scaling>
        <c:delete val="1"/>
        <c:axPos val="l"/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67008146473037"/>
          <c:y val="0.93100009602458234"/>
          <c:w val="0.44545568482140419"/>
          <c:h val="6.8999903975417706E-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 b="0" i="0" baseline="0">
                <a:effectLst/>
              </a:rPr>
              <a:t>Frumjöfnuður ríkissjóðs batnar milli ára þegar leiðrétt er fyrir einskiptistekjum og tilflutningi launa- og verðlagsbóta milli ára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Frumjöfnuður ríkissjóðs, % af VLF</a:t>
            </a:r>
            <a:endParaRPr lang="is-IS" sz="8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5717607371150675E-2"/>
          <c:y val="0.17171296296296296"/>
          <c:w val="0.92173480567181354"/>
          <c:h val="0.662386232862254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'3-2'!$B$1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11-497A-9DB1-82F909392469}"/>
              </c:ext>
            </c:extLst>
          </c:dPt>
          <c:dPt>
            <c:idx val="3"/>
            <c:invertIfNegative val="0"/>
            <c:bubble3D val="0"/>
            <c:spPr>
              <a:solidFill>
                <a:srgbClr val="D9D9D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311-497A-9DB1-82F909392469}"/>
              </c:ext>
            </c:extLst>
          </c:dPt>
          <c:dLbls>
            <c:dLbl>
              <c:idx val="0"/>
              <c:layout>
                <c:manualLayout>
                  <c:x val="1.8351473020569359E-17"/>
                  <c:y val="1.416555800726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11-497A-9DB1-82F909392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'3-2'!$A$2:$A$5</c:f>
              <c:strCache>
                <c:ptCount val="4"/>
                <c:pt idx="0">
                  <c:v>Horfur
2023</c:v>
                </c:pt>
                <c:pt idx="1">
                  <c:v>Leiðréttar horfur*
2023</c:v>
                </c:pt>
                <c:pt idx="2">
                  <c:v>Frumvarp
2024</c:v>
                </c:pt>
                <c:pt idx="3">
                  <c:v>Mismunur</c:v>
                </c:pt>
              </c:strCache>
            </c:strRef>
          </c:cat>
          <c:val>
            <c:numRef>
              <c:f>'3-2'!$B$2:$B$5</c:f>
              <c:numCache>
                <c:formatCode>0.0%</c:formatCode>
                <c:ptCount val="4"/>
                <c:pt idx="0">
                  <c:v>1.1206637956422452E-2</c:v>
                </c:pt>
                <c:pt idx="1">
                  <c:v>4.4039184917415751E-3</c:v>
                </c:pt>
                <c:pt idx="2">
                  <c:v>6.2092139058025804E-3</c:v>
                </c:pt>
                <c:pt idx="3">
                  <c:v>1.8052954140610053E-3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</a:t>
            </a:r>
            <a:r>
              <a:rPr lang="en-GB" baseline="0"/>
              <a:t> hins opinbera að batna hratt í alþjóðlegum samanburði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Frumjöfnuður hins opinbera, % af VLF</a:t>
            </a:r>
            <a:endParaRPr lang="en-GB" sz="9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'3-3'!$B$1</c:f>
              <c:strCache>
                <c:ptCount val="1"/>
                <c:pt idx="0">
                  <c:v>Frumjöfnuður - Ísland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'3-3'!$A$2:$A$7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'3-3'!$B$2:$B$7</c:f>
              <c:numCache>
                <c:formatCode>0.0</c:formatCode>
                <c:ptCount val="6"/>
                <c:pt idx="0">
                  <c:v>0.10651039000694089</c:v>
                </c:pt>
                <c:pt idx="1">
                  <c:v>-6.8911332010944903</c:v>
                </c:pt>
                <c:pt idx="2">
                  <c:v>-6.4223589946649726</c:v>
                </c:pt>
                <c:pt idx="3">
                  <c:v>-1.8781446501536787</c:v>
                </c:pt>
                <c:pt idx="4">
                  <c:v>0.87023985362433798</c:v>
                </c:pt>
                <c:pt idx="5">
                  <c:v>0.67123470631806548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'3-3'!$C$1</c:f>
              <c:strCache>
                <c:ptCount val="1"/>
                <c:pt idx="0">
                  <c:v>Frumjöfnuður - meðaltal þróaðra ríkja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</a:ln>
            <a:effectLst/>
          </c:spPr>
          <c:invertIfNegative val="0"/>
          <c:cat>
            <c:numRef>
              <c:f>'3-3'!$A$2:$A$7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'3-3'!$C$2:$C$7</c:f>
              <c:numCache>
                <c:formatCode>0.0</c:formatCode>
                <c:ptCount val="6"/>
                <c:pt idx="0">
                  <c:v>-1.552906741319019</c:v>
                </c:pt>
                <c:pt idx="1">
                  <c:v>-9.0052112151367911</c:v>
                </c:pt>
                <c:pt idx="2">
                  <c:v>-6.1749743242143174</c:v>
                </c:pt>
                <c:pt idx="3">
                  <c:v>-2.8098067403715281</c:v>
                </c:pt>
                <c:pt idx="4">
                  <c:v>-2.8262202416299607</c:v>
                </c:pt>
                <c:pt idx="5">
                  <c:v>-2.4433287178974732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4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Skuldahlutfallið lækkar áfram og stefnir í 31% af VLF í árslok 2024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Skuldir skv. skuldareglu hækka um rúmlega 50 ma.kr. að nafnvirði milli 2023 og 2024 en lækka sem hlutfall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8084135114178688E-2"/>
          <c:y val="4.873398178168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0463370876108836"/>
          <c:w val="0.85969713858362973"/>
          <c:h val="0.58519020565467283"/>
        </c:manualLayout>
      </c:layout>
      <c:barChart>
        <c:barDir val="col"/>
        <c:grouping val="clustered"/>
        <c:varyColors val="0"/>
        <c:ser>
          <c:idx val="1"/>
          <c:order val="0"/>
          <c:tx>
            <c:v>Skuldir skv. skuldareglu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A71-4246-9096-49DF16FD55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A71-4246-9096-49DF16FD55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A71-4246-9096-49DF16FD558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A71-4246-9096-49DF16FD558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A71-4246-9096-49DF16FD558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A71-4246-9096-49DF16FD558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A71-4246-9096-49DF16FD5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Reikn.
2019</c:v>
              </c:pt>
              <c:pt idx="1">
                <c:v>Reikn.
2020</c:v>
              </c:pt>
              <c:pt idx="2">
                <c:v>Reikn.
2021</c:v>
              </c:pt>
              <c:pt idx="3">
                <c:v>Reikn.
2022</c:v>
              </c:pt>
              <c:pt idx="4">
                <c:v>Fjárlög
2023</c:v>
              </c:pt>
              <c:pt idx="5">
                <c:v>Horfur
2023</c:v>
              </c:pt>
              <c:pt idx="6">
                <c:v>Frumvarp
2024</c:v>
              </c:pt>
            </c:strLit>
          </c:cat>
          <c:val>
            <c:numRef>
              <c:f>'3-4'!$B$2:$B$8</c:f>
              <c:numCache>
                <c:formatCode>0%</c:formatCode>
                <c:ptCount val="7"/>
                <c:pt idx="0">
                  <c:v>0.21948696730523609</c:v>
                </c:pt>
                <c:pt idx="1">
                  <c:v>0.29980081635744077</c:v>
                </c:pt>
                <c:pt idx="2">
                  <c:v>0.33210999634198757</c:v>
                </c:pt>
                <c:pt idx="3">
                  <c:v>0.33111079512041408</c:v>
                </c:pt>
                <c:pt idx="4">
                  <c:v>0.32748637621953802</c:v>
                </c:pt>
                <c:pt idx="5">
                  <c:v>0.32144704417614756</c:v>
                </c:pt>
                <c:pt idx="6">
                  <c:v>0.30920179426325689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71-4246-9096-49DF16FD558B}"/>
            </c:ext>
          </c:extLst>
        </c:ser>
        <c:ser>
          <c:idx val="0"/>
          <c:order val="1"/>
          <c:tx>
            <c:v>Brúttó skuldir</c:v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A71-4246-9096-49DF16FD55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A71-4246-9096-49DF16FD55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A71-4246-9096-49DF16FD558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A71-4246-9096-49DF16FD558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A71-4246-9096-49DF16FD558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A71-4246-9096-49DF16FD558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A71-4246-9096-49DF16FD5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Reikn.
2019</c:v>
              </c:pt>
              <c:pt idx="1">
                <c:v>Reikn.
2020</c:v>
              </c:pt>
              <c:pt idx="2">
                <c:v>Reikn.
2021</c:v>
              </c:pt>
              <c:pt idx="3">
                <c:v>Reikn.
2022</c:v>
              </c:pt>
              <c:pt idx="4">
                <c:v>Fjárlög
2023</c:v>
              </c:pt>
              <c:pt idx="5">
                <c:v>Horfur
2023</c:v>
              </c:pt>
              <c:pt idx="6">
                <c:v>Frumvarp
2024</c:v>
              </c:pt>
            </c:strLit>
          </c:cat>
          <c:val>
            <c:numRef>
              <c:f>'3-4'!$C$2:$C$8</c:f>
              <c:numCache>
                <c:formatCode>0%</c:formatCode>
                <c:ptCount val="7"/>
                <c:pt idx="0">
                  <c:v>0.29249481510855557</c:v>
                </c:pt>
                <c:pt idx="1">
                  <c:v>0.42614946277537918</c:v>
                </c:pt>
                <c:pt idx="2">
                  <c:v>0.44975001530581321</c:v>
                </c:pt>
                <c:pt idx="3">
                  <c:v>0.41923840849112087</c:v>
                </c:pt>
                <c:pt idx="4">
                  <c:v>0.39446845055194024</c:v>
                </c:pt>
                <c:pt idx="5">
                  <c:v>0.4061430241551674</c:v>
                </c:pt>
                <c:pt idx="6">
                  <c:v>0.37516877591160075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71-4246-9096-49DF16FD55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0.60000000000000009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381239550137903"/>
          <c:y val="0.93100003322369518"/>
          <c:w val="0.69510904583528998"/>
          <c:h val="6.8999903975417706E-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Tekjur</a:t>
            </a:r>
            <a:r>
              <a:rPr lang="en-GB" baseline="0"/>
              <a:t> áætlaðar 112 ma.kr meiri en í fjárlögum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2023 (ma.kr)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3-4961-8EF7-609E72D0A4D7}"/>
              </c:ext>
            </c:extLst>
          </c:dPt>
          <c:dPt>
            <c:idx val="11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913-4961-8EF7-609E72D0A4D7}"/>
              </c:ext>
            </c:extLst>
          </c:dPt>
          <c:dLbls>
            <c:dLbl>
              <c:idx val="0"/>
              <c:layout>
                <c:manualLayout>
                  <c:x val="0"/>
                  <c:y val="-6.1935475480758548E-2"/>
                </c:manualLayout>
              </c:layout>
              <c:tx>
                <c:rich>
                  <a:bodyPr/>
                  <a:lstStyle/>
                  <a:p>
                    <a:fld id="{78887094-F94A-48EF-B5DA-225037B7BF34}" type="VALUE">
                      <a:rPr lang="en-US">
                        <a:solidFill>
                          <a:schemeClr val="bg1"/>
                        </a:solidFill>
                      </a:rPr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913-4961-8EF7-609E72D0A4D7}"/>
                </c:ext>
              </c:extLst>
            </c:dLbl>
            <c:dLbl>
              <c:idx val="11"/>
              <c:layout>
                <c:manualLayout>
                  <c:x val="0"/>
                  <c:y val="-0.21677416418265491"/>
                </c:manualLayout>
              </c:layout>
              <c:tx>
                <c:rich>
                  <a:bodyPr/>
                  <a:lstStyle/>
                  <a:p>
                    <a:fld id="{86215AE6-6B00-4205-9EE7-725CF1EEA968}" type="VALUE">
                      <a:rPr lang="en-US">
                        <a:solidFill>
                          <a:schemeClr val="bg1"/>
                        </a:solidFill>
                      </a:rPr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913-4961-8EF7-609E72D0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'4-1'!$A$1:$A$12</c:f>
              <c:strCache>
                <c:ptCount val="12"/>
                <c:pt idx="0">
                  <c:v>Fjárlög 
2023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Eignar-
skattar</c:v>
                </c:pt>
                <c:pt idx="6">
                  <c:v>Vörugjöld </c:v>
                </c:pt>
                <c:pt idx="7">
                  <c:v>Aðrir 
skattar</c:v>
                </c:pt>
                <c:pt idx="8">
                  <c:v>Trygginga-
gjöld</c:v>
                </c:pt>
                <c:pt idx="9">
                  <c:v>Arður 
&amp; vextir</c:v>
                </c:pt>
                <c:pt idx="10">
                  <c:v>Aðrar
tekjur</c:v>
                </c:pt>
                <c:pt idx="11">
                  <c:v>Endurmat
2023</c:v>
                </c:pt>
              </c:strCache>
            </c:strRef>
          </c:cat>
          <c:val>
            <c:numRef>
              <c:f>'4-1'!$B$1:$B$12</c:f>
              <c:numCache>
                <c:formatCode>#,##0</c:formatCode>
                <c:ptCount val="12"/>
                <c:pt idx="0">
                  <c:v>1147.9000000000001</c:v>
                </c:pt>
                <c:pt idx="1">
                  <c:v>1147.9000000000001</c:v>
                </c:pt>
                <c:pt idx="2">
                  <c:v>1167</c:v>
                </c:pt>
                <c:pt idx="3">
                  <c:v>1186.5</c:v>
                </c:pt>
                <c:pt idx="4">
                  <c:v>1204.5</c:v>
                </c:pt>
                <c:pt idx="5">
                  <c:v>1227</c:v>
                </c:pt>
                <c:pt idx="6">
                  <c:v>1231.7</c:v>
                </c:pt>
                <c:pt idx="7">
                  <c:v>1238.1000000000001</c:v>
                </c:pt>
                <c:pt idx="8">
                  <c:v>1242.8369000000002</c:v>
                </c:pt>
                <c:pt idx="9">
                  <c:v>1246.7859000000003</c:v>
                </c:pt>
                <c:pt idx="10">
                  <c:v>1259.8923000000004</c:v>
                </c:pt>
                <c:pt idx="11">
                  <c:v>1259.8923000000004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3-4961-8EF7-609E72D0A4D7}"/>
              </c:ext>
            </c:extLst>
          </c:dPt>
          <c:dLbls>
            <c:dLbl>
              <c:idx val="1"/>
              <c:layout>
                <c:manualLayout>
                  <c:x val="-3.3670033670033981E-3"/>
                  <c:y val="-4.47311767361033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1D13631-1404-4511-8E42-C70D803E756B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913-4961-8EF7-609E72D0A4D7}"/>
                </c:ext>
              </c:extLst>
            </c:dLbl>
            <c:dLbl>
              <c:idx val="2"/>
              <c:layout>
                <c:manualLayout>
                  <c:x val="-6.1727681978278747E-17"/>
                  <c:y val="-4.81720364850344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+19,5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913-4961-8EF7-609E72D0A4D7}"/>
                </c:ext>
              </c:extLst>
            </c:dLbl>
            <c:dLbl>
              <c:idx val="3"/>
              <c:layout>
                <c:manualLayout>
                  <c:x val="-5.0505050505050509E-3"/>
                  <c:y val="-5.1612896233965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+18,0,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913-4961-8EF7-609E72D0A4D7}"/>
                </c:ext>
              </c:extLst>
            </c:dLbl>
            <c:dLbl>
              <c:idx val="4"/>
              <c:layout>
                <c:manualLayout>
                  <c:x val="-1.6835016835017452E-3"/>
                  <c:y val="-5.8494615731827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+22,5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913-4961-8EF7-609E72D0A4D7}"/>
                </c:ext>
              </c:extLst>
            </c:dLbl>
            <c:dLbl>
              <c:idx val="5"/>
              <c:layout>
                <c:manualLayout>
                  <c:x val="-6.1727681978278747E-17"/>
                  <c:y val="-3.09677377403793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+4,7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913-4961-8EF7-609E72D0A4D7}"/>
                </c:ext>
              </c:extLst>
            </c:dLbl>
            <c:dLbl>
              <c:idx val="6"/>
              <c:layout>
                <c:manualLayout>
                  <c:x val="-1.683501683501807E-3"/>
                  <c:y val="-4.12903169871723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65D3FE4B-7572-4983-A078-D9DE79338D27}" type="VALUE">
                      <a:rPr lang="en-US"/>
                      <a:pPr/>
                      <a:t>[GILDI]</a:t>
                    </a:fld>
                    <a:r>
                      <a:rPr lang="en-US"/>
                      <a:t>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913-4961-8EF7-609E72D0A4D7}"/>
                </c:ext>
              </c:extLst>
            </c:dLbl>
            <c:dLbl>
              <c:idx val="7"/>
              <c:layout>
                <c:manualLayout>
                  <c:x val="0"/>
                  <c:y val="-3.78494572382413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+4,7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913-4961-8EF7-609E72D0A4D7}"/>
                </c:ext>
              </c:extLst>
            </c:dLbl>
            <c:dLbl>
              <c:idx val="8"/>
              <c:layout>
                <c:manualLayout>
                  <c:x val="0"/>
                  <c:y val="-2.40860182425172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913-4961-8EF7-609E72D0A4D7}"/>
                </c:ext>
              </c:extLst>
            </c:dLbl>
            <c:dLbl>
              <c:idx val="9"/>
              <c:layout>
                <c:manualLayout>
                  <c:x val="-1.683501683501807E-3"/>
                  <c:y val="-5.1612896233965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913-4961-8EF7-609E72D0A4D7}"/>
                </c:ext>
              </c:extLst>
            </c:dLbl>
            <c:dLbl>
              <c:idx val="10"/>
              <c:layout>
                <c:manualLayout>
                  <c:x val="-5.0505050505050509E-3"/>
                  <c:y val="-3.4408597489310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-3,6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913-4961-8EF7-609E72D0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'4-1'!$A$1:$A$12</c:f>
              <c:strCache>
                <c:ptCount val="12"/>
                <c:pt idx="0">
                  <c:v>Fjárlög 
2023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Eignar-
skattar</c:v>
                </c:pt>
                <c:pt idx="6">
                  <c:v>Vörugjöld </c:v>
                </c:pt>
                <c:pt idx="7">
                  <c:v>Aðrir 
skattar</c:v>
                </c:pt>
                <c:pt idx="8">
                  <c:v>Trygginga-
gjöld</c:v>
                </c:pt>
                <c:pt idx="9">
                  <c:v>Arður 
&amp; vextir</c:v>
                </c:pt>
                <c:pt idx="10">
                  <c:v>Aðrar
tekjur</c:v>
                </c:pt>
                <c:pt idx="11">
                  <c:v>Endurmat
2023</c:v>
                </c:pt>
              </c:strCache>
            </c:strRef>
          </c:cat>
          <c:val>
            <c:numRef>
              <c:f>'4-1'!$C$1:$C$12</c:f>
              <c:numCache>
                <c:formatCode>#,##0.0</c:formatCode>
                <c:ptCount val="12"/>
                <c:pt idx="1">
                  <c:v>19.100000000000001</c:v>
                </c:pt>
                <c:pt idx="2">
                  <c:v>19.5</c:v>
                </c:pt>
                <c:pt idx="3">
                  <c:v>18</c:v>
                </c:pt>
                <c:pt idx="4">
                  <c:v>22.5</c:v>
                </c:pt>
                <c:pt idx="5">
                  <c:v>4.7</c:v>
                </c:pt>
                <c:pt idx="6">
                  <c:v>6.4</c:v>
                </c:pt>
                <c:pt idx="7">
                  <c:v>4.7369000000000199</c:v>
                </c:pt>
                <c:pt idx="8">
                  <c:v>3.9489999999999998</c:v>
                </c:pt>
                <c:pt idx="9">
                  <c:v>16.684600000000003</c:v>
                </c:pt>
                <c:pt idx="10" formatCode="\-#,##0.0">
                  <c:v>3.5781999999999798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Virðisaukaskattur er þriðjungur skatttekna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Samsetning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tekna ríkisins af sköttum og tryggingagjöldum 2024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3414614032071065"/>
          <c:y val="0.17171296444385548"/>
          <c:w val="0.84367067716535438"/>
          <c:h val="0.775511345959220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'4-2'!$A$2:$A$13</c:f>
              <c:strCache>
                <c:ptCount val="12"/>
                <c:pt idx="0">
                  <c:v>Virðisaukaskattur</c:v>
                </c:pt>
                <c:pt idx="1">
                  <c:v>Tekjuskattur einstaklinga</c:v>
                </c:pt>
                <c:pt idx="2">
                  <c:v>Tryggingagjöld</c:v>
                </c:pt>
                <c:pt idx="3">
                  <c:v>Tekjuskattur lögaðila</c:v>
                </c:pt>
                <c:pt idx="4">
                  <c:v>Gjöld á ökut. og eldsneyti</c:v>
                </c:pt>
                <c:pt idx="5">
                  <c:v>Fjármagnstekjuskattur</c:v>
                </c:pt>
                <c:pt idx="6">
                  <c:v>Aðrir neysluskattar</c:v>
                </c:pt>
                <c:pt idx="7">
                  <c:v>Áfengis- og tóbaksgjald</c:v>
                </c:pt>
                <c:pt idx="8">
                  <c:v>Eignarskattar</c:v>
                </c:pt>
                <c:pt idx="9">
                  <c:v>Launaskattar</c:v>
                </c:pt>
                <c:pt idx="10">
                  <c:v>Aðrir skattar</c:v>
                </c:pt>
                <c:pt idx="11">
                  <c:v>Bankaskattur</c:v>
                </c:pt>
              </c:strCache>
            </c:strRef>
          </c:cat>
          <c:val>
            <c:numRef>
              <c:f>'4-2'!$B$2:$B$13</c:f>
              <c:numCache>
                <c:formatCode>0</c:formatCode>
                <c:ptCount val="12"/>
                <c:pt idx="0">
                  <c:v>416.4</c:v>
                </c:pt>
                <c:pt idx="1">
                  <c:v>277.2</c:v>
                </c:pt>
                <c:pt idx="2">
                  <c:v>141.215</c:v>
                </c:pt>
                <c:pt idx="3">
                  <c:v>125.8</c:v>
                </c:pt>
                <c:pt idx="4">
                  <c:v>63.33</c:v>
                </c:pt>
                <c:pt idx="5">
                  <c:v>53.6</c:v>
                </c:pt>
                <c:pt idx="6">
                  <c:v>45.538299999999992</c:v>
                </c:pt>
                <c:pt idx="7">
                  <c:v>31.69</c:v>
                </c:pt>
                <c:pt idx="8">
                  <c:v>16.512</c:v>
                </c:pt>
                <c:pt idx="9">
                  <c:v>12.077</c:v>
                </c:pt>
                <c:pt idx="10">
                  <c:v>11.003299999999999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1000"/>
                  <a:t>Ma.kr (hlutdeild)</a:t>
                </a:r>
              </a:p>
            </c:rich>
          </c:tx>
          <c:layout>
            <c:manualLayout>
              <c:xMode val="edge"/>
              <c:yMode val="edge"/>
              <c:x val="0.88410162214075017"/>
              <c:y val="0.12064298998798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Heildartekjur aukast um 15,4 ma.kr. frá fjármálaáætlun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2024 (ma.kr.)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685254231744501E-2"/>
          <c:y val="0.17171296296296296"/>
          <c:w val="0.93259183894046183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6E-426D-ADCB-77284905C744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D6E-426D-ADCB-77284905C744}"/>
              </c:ext>
            </c:extLst>
          </c:dPt>
          <c:dLbls>
            <c:dLbl>
              <c:idx val="0"/>
              <c:layout>
                <c:manualLayout>
                  <c:x val="-1.5669332546955014E-17"/>
                  <c:y val="-5.9885488073662202E-2"/>
                </c:manualLayout>
              </c:layout>
              <c:tx>
                <c:rich>
                  <a:bodyPr/>
                  <a:lstStyle/>
                  <a:p>
                    <a:fld id="{6F9C953D-D48D-4204-816D-392B8268CB04}" type="VALUE">
                      <a:rPr lang="en-US">
                        <a:solidFill>
                          <a:schemeClr val="bg1"/>
                        </a:solidFill>
                      </a:rPr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D6E-426D-ADCB-77284905C744}"/>
                </c:ext>
              </c:extLst>
            </c:dLbl>
            <c:dLbl>
              <c:idx val="9"/>
              <c:layout>
                <c:manualLayout>
                  <c:x val="0"/>
                  <c:y val="-0.16908843691386982"/>
                </c:manualLayout>
              </c:layout>
              <c:tx>
                <c:rich>
                  <a:bodyPr/>
                  <a:lstStyle/>
                  <a:p>
                    <a:fld id="{3131A3C9-1C37-4546-B7B9-33F845C3377D}" type="VALUE">
                      <a:rPr lang="en-US">
                        <a:solidFill>
                          <a:schemeClr val="bg1"/>
                        </a:solidFill>
                      </a:rPr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D6E-426D-ADCB-77284905C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Virðisauka-
skattur</c:v>
                </c:pt>
                <c:pt idx="2">
                  <c:v>Tekju-
skattur 
einstaklinga</c:v>
                </c:pt>
                <c:pt idx="3">
                  <c:v>Erfðafjár-
skattur</c:v>
                </c:pt>
                <c:pt idx="4">
                  <c:v>Arður 
og vextir</c:v>
                </c:pt>
                <c:pt idx="5">
                  <c:v>Fjármagns-
tekjuskattur</c:v>
                </c:pt>
                <c:pt idx="6">
                  <c:v>Aðrir
 skattar</c:v>
                </c:pt>
                <c:pt idx="7">
                  <c:v>Trygginga-
gjald</c:v>
                </c:pt>
                <c:pt idx="8">
                  <c:v>Afkomu-
bætandi 
ráðstafanir</c:v>
                </c:pt>
                <c:pt idx="9">
                  <c:v>Tekjuáætlun
2024</c:v>
                </c:pt>
              </c:strCache>
            </c:strRef>
          </c:cat>
          <c:val>
            <c:numRef>
              <c:f>'4-3'!$B$1:$B$10</c:f>
              <c:numCache>
                <c:formatCode>0</c:formatCode>
                <c:ptCount val="10"/>
                <c:pt idx="0">
                  <c:v>1333.0320000000004</c:v>
                </c:pt>
                <c:pt idx="1">
                  <c:v>1333.0320000000004</c:v>
                </c:pt>
                <c:pt idx="2">
                  <c:v>1343.2320000000004</c:v>
                </c:pt>
                <c:pt idx="3">
                  <c:v>1349.0320000000004</c:v>
                </c:pt>
                <c:pt idx="4">
                  <c:v>1352.5320000000004</c:v>
                </c:pt>
                <c:pt idx="5">
                  <c:v>1355.9029000000003</c:v>
                </c:pt>
                <c:pt idx="6">
                  <c:v>1357.0475000000004</c:v>
                </c:pt>
                <c:pt idx="7">
                  <c:v>1353.1305000000004</c:v>
                </c:pt>
                <c:pt idx="8">
                  <c:v>1348.6305000000004</c:v>
                </c:pt>
                <c:pt idx="9">
                  <c:v>1348.6305000000004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6E-426D-ADCB-77284905C744}"/>
              </c:ext>
            </c:extLst>
          </c:dPt>
          <c:dPt>
            <c:idx val="6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D6E-426D-ADCB-77284905C744}"/>
              </c:ext>
            </c:extLst>
          </c:dPt>
          <c:dPt>
            <c:idx val="7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6E-426D-ADCB-77284905C744}"/>
              </c:ext>
            </c:extLst>
          </c:dPt>
          <c:dPt>
            <c:idx val="8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D6E-426D-ADCB-77284905C744}"/>
              </c:ext>
            </c:extLst>
          </c:dPt>
          <c:dLbls>
            <c:dLbl>
              <c:idx val="1"/>
              <c:layout>
                <c:manualLayout>
                  <c:x val="-3.1338665093910028E-17"/>
                  <c:y val="-9.8634921533090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F8CF58E4-93A5-4D95-BD85-ADABA16C8F49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D6E-426D-ADCB-77284905C744}"/>
                </c:ext>
              </c:extLst>
            </c:dLbl>
            <c:dLbl>
              <c:idx val="2"/>
              <c:layout>
                <c:manualLayout>
                  <c:x val="0"/>
                  <c:y val="-6.69308396117401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8F3814D-653E-4354-B6D6-888D9579A717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D6E-426D-ADCB-77284905C744}"/>
                </c:ext>
              </c:extLst>
            </c:dLbl>
            <c:dLbl>
              <c:idx val="3"/>
              <c:layout>
                <c:manualLayout>
                  <c:x val="1.7094014793186695E-3"/>
                  <c:y val="-4.2272109228467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3F83C4F8-B84F-4E32-AE3C-AFF110331CD6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D6E-426D-ADCB-77284905C744}"/>
                </c:ext>
              </c:extLst>
            </c:dLbl>
            <c:dLbl>
              <c:idx val="4"/>
              <c:layout>
                <c:manualLayout>
                  <c:x val="-6.2677330187820056E-17"/>
                  <c:y val="-5.63628123046232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CC176E91-ACC7-4A68-B390-C962A96640F8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D6E-426D-ADCB-77284905C744}"/>
                </c:ext>
              </c:extLst>
            </c:dLbl>
            <c:dLbl>
              <c:idx val="5"/>
              <c:layout>
                <c:manualLayout>
                  <c:x val="1.7094014793187322E-3"/>
                  <c:y val="-2.46587303832726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15C1828D-0227-47AD-BC9E-6581093F26BE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D6E-426D-ADCB-77284905C744}"/>
                </c:ext>
              </c:extLst>
            </c:dLbl>
            <c:dLbl>
              <c:idx val="6"/>
              <c:layout>
                <c:manualLayout>
                  <c:x val="-1.7094014793187322E-3"/>
                  <c:y val="-3.1704081921350574E-2"/>
                </c:manualLayout>
              </c:layout>
              <c:tx>
                <c:rich>
                  <a:bodyPr/>
                  <a:lstStyle/>
                  <a:p>
                    <a:fld id="{7A96BE6E-7055-41A4-B16B-EE0970BC956A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D6E-426D-ADCB-77284905C744}"/>
                </c:ext>
              </c:extLst>
            </c:dLbl>
            <c:dLbl>
              <c:idx val="7"/>
              <c:layout>
                <c:manualLayout>
                  <c:x val="0"/>
                  <c:y val="-4.5794784997506388E-2"/>
                </c:manualLayout>
              </c:layout>
              <c:tx>
                <c:rich>
                  <a:bodyPr/>
                  <a:lstStyle/>
                  <a:p>
                    <a:fld id="{E60465D1-B4CA-4904-968C-5E993E929DA9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D6E-426D-ADCB-77284905C744}"/>
                </c:ext>
              </c:extLst>
            </c:dLbl>
            <c:dLbl>
              <c:idx val="8"/>
              <c:layout>
                <c:manualLayout>
                  <c:x val="-1.7094014793188575E-3"/>
                  <c:y val="-5.28401365355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6E-426D-ADCB-77284905C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Virðisauka-
skattur</c:v>
                </c:pt>
                <c:pt idx="2">
                  <c:v>Tekju-
skattur 
einstaklinga</c:v>
                </c:pt>
                <c:pt idx="3">
                  <c:v>Erfðafjár-
skattur</c:v>
                </c:pt>
                <c:pt idx="4">
                  <c:v>Arður 
og vextir</c:v>
                </c:pt>
                <c:pt idx="5">
                  <c:v>Fjármagns-
tekjuskattur</c:v>
                </c:pt>
                <c:pt idx="6">
                  <c:v>Aðrir
 skattar</c:v>
                </c:pt>
                <c:pt idx="7">
                  <c:v>Trygginga-
gjald</c:v>
                </c:pt>
                <c:pt idx="8">
                  <c:v>Afkomu-
bætandi 
ráðstafanir</c:v>
                </c:pt>
                <c:pt idx="9">
                  <c:v>Tekjuáætlun
2024</c:v>
                </c:pt>
              </c:strCache>
            </c:strRef>
          </c:cat>
          <c:val>
            <c:numRef>
              <c:f>'4-3'!$C$1:$C$10</c:f>
              <c:numCache>
                <c:formatCode>0.0</c:formatCode>
                <c:ptCount val="10"/>
                <c:pt idx="1">
                  <c:v>10.199999999999999</c:v>
                </c:pt>
                <c:pt idx="2">
                  <c:v>5.8</c:v>
                </c:pt>
                <c:pt idx="3">
                  <c:v>3.5</c:v>
                </c:pt>
                <c:pt idx="4">
                  <c:v>3.3708999999999998</c:v>
                </c:pt>
                <c:pt idx="5">
                  <c:v>1.5</c:v>
                </c:pt>
                <c:pt idx="6" formatCode="\-#,##0.0">
                  <c:v>0.35540000000000327</c:v>
                </c:pt>
                <c:pt idx="7" formatCode="\-#,##0.0">
                  <c:v>3.9169999999999998</c:v>
                </c:pt>
                <c:pt idx="8" formatCode="\-#,##0.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Aðhaldsaðgerðir draga úr útgjaldavexti</a:t>
            </a:r>
            <a:endParaRPr lang="en-GB" baseline="0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Hækkun rammasettra útgjalda frá fjárlögum 2023. Án launa- og verðlagsbr.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796188367192283"/>
          <c:y val="0.18845810778471536"/>
          <c:w val="0.85566877955266007"/>
          <c:h val="0.65302365351513025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A-437D-88B5-DC2C4D29BA0D}"/>
              </c:ext>
            </c:extLst>
          </c:dPt>
          <c:dPt>
            <c:idx val="2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1A-437D-88B5-DC2C4D29BA0D}"/>
              </c:ext>
            </c:extLst>
          </c:dPt>
          <c:cat>
            <c:strRef>
              <c:f>'5_1-1'!$A$1:$A$4</c:f>
              <c:strCache>
                <c:ptCount val="4"/>
                <c:pt idx="0">
                  <c:v>Fjárfestingar og fjármagnstilfærslur án orkuskipta</c:v>
                </c:pt>
                <c:pt idx="1">
                  <c:v>Orkuskipti flutt
af tekjuhlið</c:v>
                </c:pt>
                <c:pt idx="2">
                  <c:v>Rekstur og rekstrartilfærslur</c:v>
                </c:pt>
                <c:pt idx="3">
                  <c:v>Br. milli ára
Rammasett útgjöld</c:v>
                </c:pt>
              </c:strCache>
            </c:strRef>
          </c:cat>
          <c:val>
            <c:numRef>
              <c:f>'5_1-1'!$B$1:$B$4</c:f>
              <c:numCache>
                <c:formatCode>0.0</c:formatCode>
                <c:ptCount val="4"/>
                <c:pt idx="0">
                  <c:v>13.305999999999997</c:v>
                </c:pt>
                <c:pt idx="1">
                  <c:v>13.305999999999997</c:v>
                </c:pt>
                <c:pt idx="2">
                  <c:v>20.805999999999997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A-437D-88B5-DC2C4D29BA0D}"/>
              </c:ext>
            </c:extLst>
          </c:dPt>
          <c:cat>
            <c:strRef>
              <c:f>'5_1-1'!$A$1:$A$4</c:f>
              <c:strCache>
                <c:ptCount val="4"/>
                <c:pt idx="0">
                  <c:v>Fjárfestingar og fjármagnstilfærslur án orkuskipta</c:v>
                </c:pt>
                <c:pt idx="1">
                  <c:v>Orkuskipti flutt
af tekjuhlið</c:v>
                </c:pt>
                <c:pt idx="2">
                  <c:v>Rekstur og rekstrartilfærslur</c:v>
                </c:pt>
                <c:pt idx="3">
                  <c:v>Br. milli ára
Rammasett útgjöld</c:v>
                </c:pt>
              </c:strCache>
            </c:strRef>
          </c:cat>
          <c:val>
            <c:numRef>
              <c:f>'5_1-1'!$C$1:$C$4</c:f>
              <c:numCache>
                <c:formatCode>0.0</c:formatCode>
                <c:ptCount val="4"/>
                <c:pt idx="0">
                  <c:v>0</c:v>
                </c:pt>
                <c:pt idx="1">
                  <c:v>7.5</c:v>
                </c:pt>
                <c:pt idx="2">
                  <c:v>14.412000000000001</c:v>
                </c:pt>
                <c:pt idx="3">
                  <c:v>35.217999999999996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spPr>
            <a:noFill/>
            <a:ln>
              <a:solidFill>
                <a:srgbClr val="60986E"/>
              </a:solidFill>
              <a:prstDash val="dash"/>
            </a:ln>
            <a:effectLst/>
          </c:spPr>
          <c:invertIfNegative val="0"/>
          <c:dPt>
            <c:idx val="3"/>
            <c:invertIfNegative val="0"/>
            <c:bubble3D val="0"/>
            <c:spPr>
              <a:noFill/>
              <a:ln>
                <a:solidFill>
                  <a:srgbClr val="003D85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A-6839-440D-8ED2-5836DC070FB3}"/>
              </c:ext>
            </c:extLst>
          </c:dPt>
          <c:val>
            <c:numRef>
              <c:f>'5_1-1'!$D$1:$D$4</c:f>
              <c:numCache>
                <c:formatCode>General</c:formatCode>
                <c:ptCount val="4"/>
                <c:pt idx="0">
                  <c:v>6.4</c:v>
                </c:pt>
                <c:pt idx="2">
                  <c:v>10.6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39-440D-8ED2-5836DC0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</a:t>
                </a:r>
              </a:p>
            </c:rich>
          </c:tx>
          <c:layout>
            <c:manualLayout>
              <c:xMode val="edge"/>
              <c:yMode val="edge"/>
              <c:x val="5.2164789484041504E-2"/>
              <c:y val="0.10999520719487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Rammasett útgjöld ríkissjóðs eftir tilefnum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Breytingar á milli áranna 2023-2024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39191126842859"/>
          <c:w val="0.87000576540835617"/>
          <c:h val="0.63022328514914783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011-4593-88BC-A1A7649C1C92}"/>
              </c:ext>
            </c:extLst>
          </c:dPt>
          <c:dPt>
            <c:idx val="6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011-4593-88BC-A1A7649C1C92}"/>
              </c:ext>
            </c:extLst>
          </c:dPt>
          <c:dLbls>
            <c:dLbl>
              <c:idx val="0"/>
              <c:layout>
                <c:manualLayout>
                  <c:x val="-1.8774318021043306E-17"/>
                  <c:y val="-0.28393281082606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11-4593-88BC-A1A7649C1C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11-4593-88BC-A1A7649C1C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11-4593-88BC-A1A7649C1C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11-4593-88BC-A1A7649C1C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11-4593-88BC-A1A7649C1C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11-4593-88BC-A1A7649C1C92}"/>
                </c:ext>
              </c:extLst>
            </c:dLbl>
            <c:dLbl>
              <c:idx val="6"/>
              <c:layout>
                <c:manualLayout>
                  <c:x val="-2.0481310803891449E-3"/>
                  <c:y val="-0.32997596933839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11-4593-88BC-A1A7649C1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'5_1-2'!$A$1:$A$7</c:f>
              <c:strCache>
                <c:ptCount val="7"/>
                <c:pt idx="0">
                  <c:v>Útgjöld 2023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Ný og aukin verkefni</c:v>
                </c:pt>
                <c:pt idx="5">
                  <c:v>Launa- og 
verðlagsbætur</c:v>
                </c:pt>
                <c:pt idx="6">
                  <c:v>Útgjöld 2024</c:v>
                </c:pt>
              </c:strCache>
            </c:strRef>
          </c:cat>
          <c:val>
            <c:numRef>
              <c:f>'5_1-2'!$B$1:$B$7</c:f>
              <c:numCache>
                <c:formatCode>#,##0</c:formatCode>
                <c:ptCount val="7"/>
                <c:pt idx="0">
                  <c:v>1114123.7</c:v>
                </c:pt>
                <c:pt idx="1">
                  <c:v>1114123.7</c:v>
                </c:pt>
                <c:pt idx="2">
                  <c:v>1116038.0999999999</c:v>
                </c:pt>
                <c:pt idx="3">
                  <c:v>1099045.8999999999</c:v>
                </c:pt>
                <c:pt idx="4">
                  <c:v>1099045.8999999999</c:v>
                </c:pt>
                <c:pt idx="5">
                  <c:v>1149341.3999999999</c:v>
                </c:pt>
                <c:pt idx="6">
                  <c:v>1214074.8999999999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11-4593-88BC-A1A7649C1C92}"/>
              </c:ext>
            </c:extLst>
          </c:dPt>
          <c:dPt>
            <c:idx val="3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011-4593-88BC-A1A7649C1C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11-4593-88BC-A1A7649C1C92}"/>
                </c:ext>
              </c:extLst>
            </c:dLbl>
            <c:dLbl>
              <c:idx val="1"/>
              <c:layout>
                <c:manualLayout>
                  <c:x val="-2.0481310803891449E-3"/>
                  <c:y val="-5.3717018264390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11-4593-88BC-A1A7649C1C92}"/>
                </c:ext>
              </c:extLst>
            </c:dLbl>
            <c:dLbl>
              <c:idx val="2"/>
              <c:layout>
                <c:manualLayout>
                  <c:x val="-2.0481310803891449E-3"/>
                  <c:y val="-5.37170182643904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7BCFA552-EBC2-4F96-AE2A-AFCB0F9DF34D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11-4593-88BC-A1A7649C1C92}"/>
                </c:ext>
              </c:extLst>
            </c:dLbl>
            <c:dLbl>
              <c:idx val="3"/>
              <c:layout>
                <c:manualLayout>
                  <c:x val="-4.0962621607783653E-3"/>
                  <c:y val="-4.988008838836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A5F78448-B5D3-4E3D-93E6-562778DF0D9E}" type="VALUE">
                      <a:rPr lang="en-US"/>
                      <a:pPr/>
                      <a:t>[GILDI]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011-4593-88BC-A1A7649C1C92}"/>
                </c:ext>
              </c:extLst>
            </c:dLbl>
            <c:dLbl>
              <c:idx val="4"/>
              <c:layout>
                <c:manualLayout>
                  <c:x val="-2.0481310803890699E-3"/>
                  <c:y val="-6.1390878016446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11-4593-88BC-A1A7649C1C92}"/>
                </c:ext>
              </c:extLst>
            </c:dLbl>
            <c:dLbl>
              <c:idx val="5"/>
              <c:layout>
                <c:manualLayout>
                  <c:x val="-6.1443932411674347E-3"/>
                  <c:y val="-6.9064737768502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11-4593-88BC-A1A7649C1C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11-4593-88BC-A1A7649C1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'5_1-2'!$A$1:$A$7</c:f>
              <c:strCache>
                <c:ptCount val="7"/>
                <c:pt idx="0">
                  <c:v>Útgjöld 2023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Ný og aukin verkefni</c:v>
                </c:pt>
                <c:pt idx="5">
                  <c:v>Launa- og 
verðlagsbætur</c:v>
                </c:pt>
                <c:pt idx="6">
                  <c:v>Útgjöld 2024</c:v>
                </c:pt>
              </c:strCache>
            </c:strRef>
          </c:cat>
          <c:val>
            <c:numRef>
              <c:f>'5_1-2'!$C$1:$C$7</c:f>
              <c:numCache>
                <c:formatCode>#,##0</c:formatCode>
                <c:ptCount val="7"/>
                <c:pt idx="0">
                  <c:v>0</c:v>
                </c:pt>
                <c:pt idx="1">
                  <c:v>42471.199999999997</c:v>
                </c:pt>
                <c:pt idx="2" formatCode="\-#,##0">
                  <c:v>40556.800000000003</c:v>
                </c:pt>
                <c:pt idx="3" formatCode="\-#,##0">
                  <c:v>16992.2</c:v>
                </c:pt>
                <c:pt idx="4">
                  <c:v>50295.5</c:v>
                </c:pt>
                <c:pt idx="5">
                  <c:v>64733.5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m.kr</a:t>
                </a:r>
              </a:p>
            </c:rich>
          </c:tx>
          <c:layout>
            <c:manualLayout>
              <c:xMode val="edge"/>
              <c:yMode val="edge"/>
              <c:x val="4.93775374852337E-2"/>
              <c:y val="0.13694486120283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1300000"/>
          <c:min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Skuldir ríkissjóðs fara lækkandi frá miklu lægra stigi en óttast var fyrir</a:t>
            </a:r>
            <a:r>
              <a:rPr lang="en-GB" baseline="0"/>
              <a:t> þremur árum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Skuldir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skv. skuldareglur, % af VLF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'1-2'!$B$1</c:f>
              <c:strCache>
                <c:ptCount val="1"/>
                <c:pt idx="0">
                  <c:v>Frumvarp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'1-2'!$A$2:$A$4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'1-2'!$B$2:$B$4</c:f>
              <c:numCache>
                <c:formatCode>0%</c:formatCode>
                <c:ptCount val="3"/>
                <c:pt idx="0">
                  <c:v>0.21948696730523609</c:v>
                </c:pt>
                <c:pt idx="1">
                  <c:v>0.32142317498504341</c:v>
                </c:pt>
                <c:pt idx="2">
                  <c:v>0.30917971370986524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'1-2'!$C$1</c:f>
              <c:strCache>
                <c:ptCount val="1"/>
                <c:pt idx="0">
                  <c:v>Horfur fyrir 3 árum*</c:v>
                </c:pt>
              </c:strCache>
            </c:strRef>
          </c:tx>
          <c:spPr>
            <a:solidFill>
              <a:srgbClr val="D9D9D9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'1-2'!$A$2:$A$4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'1-2'!$C$2:$C$4</c:f>
              <c:numCache>
                <c:formatCode>0%</c:formatCode>
                <c:ptCount val="3"/>
                <c:pt idx="1">
                  <c:v>0.501</c:v>
                </c:pt>
                <c:pt idx="2">
                  <c:v>0.51700000000000002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Dregið úr ríkisumsvifum og fjárfestingum frestað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Hagræn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skipting aðhaldsráðstafana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4.708689792154358E-2"/>
          <c:y val="5.0161599621470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E8E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E-4852-A36B-D7B3EFAE6D61}"/>
              </c:ext>
            </c:extLst>
          </c:dPt>
          <c:dPt>
            <c:idx val="1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9E-4852-A36B-D7B3EFAE6D61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E-4852-A36B-D7B3EFAE6D61}"/>
              </c:ext>
            </c:extLst>
          </c:dPt>
          <c:dPt>
            <c:idx val="3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49E-4852-A36B-D7B3EFAE6D61}"/>
              </c:ext>
            </c:extLst>
          </c:dPt>
          <c:dPt>
            <c:idx val="4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E-4852-A36B-D7B3EFAE6D61}"/>
              </c:ext>
            </c:extLst>
          </c:dPt>
          <c:dPt>
            <c:idx val="5"/>
            <c:bubble3D val="0"/>
            <c:spPr>
              <a:solidFill>
                <a:srgbClr val="C75F9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49E-4852-A36B-D7B3EFAE6D61}"/>
              </c:ext>
            </c:extLst>
          </c:dPt>
          <c:dPt>
            <c:idx val="6"/>
            <c:bubble3D val="0"/>
            <c:spPr>
              <a:solidFill>
                <a:srgbClr val="5467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1A-4D89-B2BE-8AAAEC5A499B}"/>
              </c:ext>
            </c:extLst>
          </c:dPt>
          <c:dLbls>
            <c:dLbl>
              <c:idx val="0"/>
              <c:layout>
                <c:manualLayout>
                  <c:x val="9.9622930642304999E-2"/>
                  <c:y val="-3.64527397989395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786A01DA-135D-455D-B77A-4937C088EB6D}" type="VALUE">
                      <a:rPr lang="en-US"/>
                      <a:pPr>
                        <a:defRPr/>
                      </a:pPr>
                      <a:t>[GILDI]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56%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14739497592492"/>
                      <c:h val="0.127338480565060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9E-4852-A36B-D7B3EFAE6D61}"/>
                </c:ext>
              </c:extLst>
            </c:dLbl>
            <c:dLbl>
              <c:idx val="1"/>
              <c:layout>
                <c:manualLayout>
                  <c:x val="-0.13022356899263854"/>
                  <c:y val="7.26131440943833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3AA7C2E9-8161-4641-BC1C-36E5292F716D}" type="VALUE">
                      <a:rPr lang="en-US"/>
                      <a:pPr>
                        <a:defRPr/>
                      </a:pPr>
                      <a:t>[GILDI]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73380937466954"/>
                      <c:h val="0.110801015556611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49E-4852-A36B-D7B3EFAE6D61}"/>
                </c:ext>
              </c:extLst>
            </c:dLbl>
            <c:dLbl>
              <c:idx val="2"/>
              <c:layout>
                <c:manualLayout>
                  <c:x val="-7.0922402856248012E-2"/>
                  <c:y val="-4.05788047644828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C0473BFC-F5EA-467E-863B-F2AD6DBEB7CC}" type="VALUE">
                      <a:rPr lang="en-US"/>
                      <a:pPr>
                        <a:defRPr/>
                      </a:pPr>
                      <a:t>[GILDI]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1635543701912"/>
                      <c:h val="0.106666649304498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9E-4852-A36B-D7B3EFAE6D61}"/>
                </c:ext>
              </c:extLst>
            </c:dLbl>
            <c:dLbl>
              <c:idx val="3"/>
              <c:layout>
                <c:manualLayout>
                  <c:x val="-4.8094577000157228E-2"/>
                  <c:y val="1.53734944151873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748FB367-71A5-451A-9C75-4BACD7310AF3}" type="VALUE">
                      <a:rPr lang="en-US"/>
                      <a:pPr>
                        <a:defRPr/>
                      </a:pPr>
                      <a:t>[GILDI]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34%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64098383782963"/>
                      <c:h val="0.1397415793213974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49E-4852-A36B-D7B3EFAE6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'5_1-3'!$A$2:$A$5</c:f>
              <c:strCache>
                <c:ptCount val="4"/>
                <c:pt idx="0">
                  <c:v>Rekstrarframlög</c:v>
                </c:pt>
                <c:pt idx="1">
                  <c:v>Rekstrartilfærslur</c:v>
                </c:pt>
                <c:pt idx="2">
                  <c:v>Fjármagnstilfærslur</c:v>
                </c:pt>
                <c:pt idx="3">
                  <c:v>Fjárfestingarframlög</c:v>
                </c:pt>
              </c:strCache>
            </c:strRef>
          </c:cat>
          <c:val>
            <c:numRef>
              <c:f>'5_1-3'!$B$2:$B$5</c:f>
              <c:numCache>
                <c:formatCode>#,##0.0</c:formatCode>
                <c:ptCount val="4"/>
                <c:pt idx="0">
                  <c:v>9556.6</c:v>
                </c:pt>
                <c:pt idx="1">
                  <c:v>1113.5999999999999</c:v>
                </c:pt>
                <c:pt idx="2">
                  <c:v>503.9</c:v>
                </c:pt>
                <c:pt idx="3">
                  <c:v>5880.7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E-4852-A36B-D7B3EFAE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82624752012732"/>
          <c:y val="0.70627215914510422"/>
          <c:w val="0.23062474916611786"/>
          <c:h val="0.257995789388170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Hlutfallsleg skipting rammasettra útgjalda 2024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Án launa-, gengis og verðlagsbreytinga</a:t>
            </a:r>
          </a:p>
        </c:rich>
      </c:tx>
      <c:layout>
        <c:manualLayout>
          <c:xMode val="edge"/>
          <c:yMode val="edge"/>
          <c:x val="4.6224840371286602E-2"/>
          <c:y val="3.794810459187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E-4852-A36B-D7B3EFAE6D61}"/>
              </c:ext>
            </c:extLst>
          </c:dPt>
          <c:dPt>
            <c:idx val="1"/>
            <c:bubble3D val="0"/>
            <c:spPr>
              <a:solidFill>
                <a:srgbClr val="488E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9E-4852-A36B-D7B3EFAE6D61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E-4852-A36B-D7B3EFAE6D61}"/>
              </c:ext>
            </c:extLst>
          </c:dPt>
          <c:dPt>
            <c:idx val="3"/>
            <c:bubble3D val="0"/>
            <c:spPr>
              <a:solidFill>
                <a:srgbClr val="8C72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49E-4852-A36B-D7B3EFAE6D61}"/>
              </c:ext>
            </c:extLst>
          </c:dPt>
          <c:dPt>
            <c:idx val="4"/>
            <c:bubble3D val="0"/>
            <c:spPr>
              <a:solidFill>
                <a:srgbClr val="F189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E-4852-A36B-D7B3EFAE6D61}"/>
              </c:ext>
            </c:extLst>
          </c:dPt>
          <c:dPt>
            <c:idx val="5"/>
            <c:bubble3D val="0"/>
            <c:spPr>
              <a:solidFill>
                <a:srgbClr val="5467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49E-4852-A36B-D7B3EFAE6D61}"/>
              </c:ext>
            </c:extLst>
          </c:dPt>
          <c:dPt>
            <c:idx val="6"/>
            <c:bubble3D val="0"/>
            <c:spPr>
              <a:solidFill>
                <a:srgbClr val="CBE4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1A-4D89-B2BE-8AAAEC5A499B}"/>
              </c:ext>
            </c:extLst>
          </c:dPt>
          <c:dPt>
            <c:idx val="7"/>
            <c:bubble3D val="0"/>
            <c:spPr>
              <a:solidFill>
                <a:srgbClr val="C75F9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48C-4DB8-AFB6-DB793B5F4E87}"/>
              </c:ext>
            </c:extLst>
          </c:dPt>
          <c:dPt>
            <c:idx val="8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8C-4DB8-AFB6-DB793B5F4E87}"/>
              </c:ext>
            </c:extLst>
          </c:dPt>
          <c:dLbls>
            <c:dLbl>
              <c:idx val="0"/>
              <c:layout>
                <c:manualLayout>
                  <c:x val="5.1007175372227112E-2"/>
                  <c:y val="3.16541630133919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Heilbrigðismál</a:t>
                    </a:r>
                  </a:p>
                  <a:p>
                    <a:fld id="{35F5D3BE-A9AA-4832-8E2F-8AA3AA391C62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9E-4852-A36B-D7B3EFAE6D61}"/>
                </c:ext>
              </c:extLst>
            </c:dLbl>
            <c:dLbl>
              <c:idx val="1"/>
              <c:layout>
                <c:manualLayout>
                  <c:x val="8.1997208534810975E-2"/>
                  <c:y val="-7.0994140984180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Félags-, húsnæðis- </a:t>
                    </a:r>
                  </a:p>
                  <a:p>
                    <a:r>
                      <a:rPr lang="en-US"/>
                      <a:t>og tryggingamál</a:t>
                    </a:r>
                  </a:p>
                  <a:p>
                    <a:fld id="{9BFAC2ED-9687-45B8-BBBE-127FFEB30F0E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49E-4852-A36B-D7B3EFAE6D61}"/>
                </c:ext>
              </c:extLst>
            </c:dLbl>
            <c:dLbl>
              <c:idx val="2"/>
              <c:layout>
                <c:manualLayout>
                  <c:x val="6.8744522232872959E-2"/>
                  <c:y val="9.52276606125629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r>
                      <a:rPr lang="en-US"/>
                      <a:t>Mennta- og menningarmál</a:t>
                    </a:r>
                  </a:p>
                  <a:p>
                    <a:pPr>
                      <a:defRPr/>
                    </a:pPr>
                    <a:fld id="{A7600D3F-BF41-4CE7-B1E3-A516A99054BA}" type="VALUE">
                      <a:rPr lang="en-US"/>
                      <a:pPr>
                        <a:defRPr/>
                      </a:pPr>
                      <a:t>[GILDI]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82605779554968"/>
                      <c:h val="0.104975767035123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9E-4852-A36B-D7B3EFAE6D61}"/>
                </c:ext>
              </c:extLst>
            </c:dLbl>
            <c:dLbl>
              <c:idx val="3"/>
              <c:layout>
                <c:manualLayout>
                  <c:x val="-1.9616174242066152E-2"/>
                  <c:y val="0.14422393350961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Samgöngu- og </a:t>
                    </a:r>
                  </a:p>
                  <a:p>
                    <a:r>
                      <a:rPr lang="en-US"/>
                      <a:t>fjarskiptamál</a:t>
                    </a:r>
                  </a:p>
                  <a:p>
                    <a:fld id="{E97C6A9E-FA82-4971-964C-B43D34F6F761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49E-4852-A36B-D7B3EFAE6D61}"/>
                </c:ext>
              </c:extLst>
            </c:dLbl>
            <c:dLbl>
              <c:idx val="4"/>
              <c:layout>
                <c:manualLayout>
                  <c:x val="-9.6418297008678766E-2"/>
                  <c:y val="9.7588963536967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Skatta-</a:t>
                    </a:r>
                    <a:r>
                      <a:rPr lang="en-US" baseline="0"/>
                      <a:t>, eigna- og</a:t>
                    </a:r>
                  </a:p>
                  <a:p>
                    <a:r>
                      <a:rPr lang="en-US" baseline="0"/>
                      <a:t>fjármálaumsýsla</a:t>
                    </a:r>
                    <a:endParaRPr lang="en-US"/>
                  </a:p>
                  <a:p>
                    <a:fld id="{9679CCD2-456E-437B-BDAB-E8F16BE5DF15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9E-4852-A36B-D7B3EFAE6D61}"/>
                </c:ext>
              </c:extLst>
            </c:dLbl>
            <c:dLbl>
              <c:idx val="5"/>
              <c:layout>
                <c:manualLayout>
                  <c:x val="-0.12324371020747464"/>
                  <c:y val="4.482952879621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Almanna- og </a:t>
                    </a:r>
                  </a:p>
                  <a:p>
                    <a:r>
                      <a:rPr lang="en-US"/>
                      <a:t>réttaröryggi</a:t>
                    </a:r>
                  </a:p>
                  <a:p>
                    <a:fld id="{87AF7588-681E-4A1E-9306-4A22BE3A3D18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49E-4852-A36B-D7B3EFAE6D61}"/>
                </c:ext>
              </c:extLst>
            </c:dLbl>
            <c:dLbl>
              <c:idx val="6"/>
              <c:layout>
                <c:manualLayout>
                  <c:x val="-0.14243274032219394"/>
                  <c:y val="-1.34391504746044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r>
                      <a:rPr lang="en-US"/>
                      <a:t>Nýsköðun, </a:t>
                    </a:r>
                  </a:p>
                  <a:p>
                    <a:pPr>
                      <a:defRPr/>
                    </a:pPr>
                    <a:r>
                      <a:rPr lang="en-US"/>
                      <a:t>rannsóknir</a:t>
                    </a:r>
                    <a:r>
                      <a:rPr lang="en-US" baseline="0"/>
                      <a:t> og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þekkingargreinar</a:t>
                    </a:r>
                    <a:endParaRPr lang="en-US"/>
                  </a:p>
                  <a:p>
                    <a:pPr>
                      <a:defRPr/>
                    </a:pPr>
                    <a:fld id="{9BE35FDB-B7F6-4C87-93D7-10D7472DF9F6}" type="VALUE">
                      <a:rPr lang="en-US"/>
                      <a:pPr>
                        <a:defRPr/>
                      </a:pPr>
                      <a:t>[GILDI]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78305862006341"/>
                      <c:h val="0.173315695910338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01A-4D89-B2BE-8AAAEC5A499B}"/>
                </c:ext>
              </c:extLst>
            </c:dLbl>
            <c:dLbl>
              <c:idx val="7"/>
              <c:layout>
                <c:manualLayout>
                  <c:x val="-9.2035659972954598E-2"/>
                  <c:y val="-4.3915019722829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Umhverfis-</a:t>
                    </a:r>
                  </a:p>
                  <a:p>
                    <a:r>
                      <a:rPr lang="en-US"/>
                      <a:t>og</a:t>
                    </a:r>
                    <a:r>
                      <a:rPr lang="en-US" baseline="0"/>
                      <a:t> orkumál</a:t>
                    </a:r>
                    <a:endParaRPr lang="en-US"/>
                  </a:p>
                  <a:p>
                    <a:fld id="{5E1325E1-CECD-49AB-8637-946888D23A66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448C-4DB8-AFB6-DB793B5F4E87}"/>
                </c:ext>
              </c:extLst>
            </c:dLbl>
            <c:dLbl>
              <c:idx val="8"/>
              <c:layout>
                <c:manualLayout>
                  <c:x val="-5.7559329218619755E-4"/>
                  <c:y val="2.407513786286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Önnur málefnasvið</a:t>
                    </a:r>
                  </a:p>
                  <a:p>
                    <a:fld id="{38870994-CDC2-4C13-B1F1-782F89F2C472}" type="VALUE">
                      <a:rPr lang="en-US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48C-4DB8-AFB6-DB793B5F4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'5_1-4'!$A$1:$A$9</c:f>
              <c:strCache>
                <c:ptCount val="9"/>
                <c:pt idx="0">
                  <c:v>Heilbrigðismál</c:v>
                </c:pt>
                <c:pt idx="1">
                  <c:v>Félags-, húsnæðis- og tryggingamál</c:v>
                </c:pt>
                <c:pt idx="2">
                  <c:v>Mennta- og menningarmál</c:v>
                </c:pt>
                <c:pt idx="3">
                  <c:v>Samgöngu- og fjarskiptamál</c:v>
                </c:pt>
                <c:pt idx="4">
                  <c:v>Skatta-, eigna- og fjármálaumsýsla</c:v>
                </c:pt>
                <c:pt idx="5">
                  <c:v>Almanna- og réttaröryggi</c:v>
                </c:pt>
                <c:pt idx="6">
                  <c:v>Nýsköpun, rannsóknir og þekkingargreinar</c:v>
                </c:pt>
                <c:pt idx="7">
                  <c:v>Umhverfis- og orkumál</c:v>
                </c:pt>
                <c:pt idx="8">
                  <c:v>Önnur málefnasvið</c:v>
                </c:pt>
              </c:strCache>
            </c:strRef>
          </c:cat>
          <c:val>
            <c:numRef>
              <c:f>'5_1-4'!$B$1:$B$9</c:f>
              <c:numCache>
                <c:formatCode>#,##0.0</c:formatCode>
                <c:ptCount val="9"/>
                <c:pt idx="0">
                  <c:v>357.2928</c:v>
                </c:pt>
                <c:pt idx="1">
                  <c:v>311.75120000000004</c:v>
                </c:pt>
                <c:pt idx="2">
                  <c:v>135.72839999999999</c:v>
                </c:pt>
                <c:pt idx="3">
                  <c:v>54.721499999999999</c:v>
                </c:pt>
                <c:pt idx="4">
                  <c:v>27.99</c:v>
                </c:pt>
                <c:pt idx="5">
                  <c:v>38.584000000000003</c:v>
                </c:pt>
                <c:pt idx="6">
                  <c:v>31.1707</c:v>
                </c:pt>
                <c:pt idx="7">
                  <c:v>44.134699999999995</c:v>
                </c:pt>
                <c:pt idx="8">
                  <c:v>147.96809999999999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E-4852-A36B-D7B3EFAE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Breytingar á rammasettum útgjöldum frá fjárlögum 2023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Án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launa-, gengis- og verðlagsbreytinga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3163751430080636"/>
          <c:y val="0.17171296296296296"/>
          <c:w val="0.83087063867531152"/>
          <c:h val="0.667001647030119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'5_1-5'!$A$1:$A$9</c:f>
              <c:strCache>
                <c:ptCount val="9"/>
                <c:pt idx="0">
                  <c:v>Nýsköpun, rannsóknir og þekkingargreinar</c:v>
                </c:pt>
                <c:pt idx="1">
                  <c:v>Almanna- og réttaröryggi</c:v>
                </c:pt>
                <c:pt idx="2">
                  <c:v>Mennta- og menningarmál</c:v>
                </c:pt>
                <c:pt idx="3">
                  <c:v>Skatta-, eigna- og fjármálaumsýsla</c:v>
                </c:pt>
                <c:pt idx="4">
                  <c:v>Samgöngu- og fjarskiptamál</c:v>
                </c:pt>
                <c:pt idx="5">
                  <c:v>Umhverfis- og orkumál</c:v>
                </c:pt>
                <c:pt idx="6">
                  <c:v>Félags-, húsnæðis- og tryggingamál</c:v>
                </c:pt>
                <c:pt idx="7">
                  <c:v>Önnur málefnasvið</c:v>
                </c:pt>
                <c:pt idx="8">
                  <c:v>Heilbrigðismál</c:v>
                </c:pt>
              </c:strCache>
            </c:strRef>
          </c:cat>
          <c:val>
            <c:numRef>
              <c:f>'5_1-5'!$B$1:$B$9</c:f>
              <c:numCache>
                <c:formatCode>0</c:formatCode>
                <c:ptCount val="9"/>
                <c:pt idx="0">
                  <c:v>-3.7214999999999998</c:v>
                </c:pt>
                <c:pt idx="1">
                  <c:v>-0.2757</c:v>
                </c:pt>
                <c:pt idx="2">
                  <c:v>0.62329999999999997</c:v>
                </c:pt>
                <c:pt idx="3">
                  <c:v>0.73370000000000002</c:v>
                </c:pt>
                <c:pt idx="4">
                  <c:v>2.3036999999999996</c:v>
                </c:pt>
                <c:pt idx="5">
                  <c:v>5.7811000000000003</c:v>
                </c:pt>
                <c:pt idx="6">
                  <c:v>6.8776999999999999</c:v>
                </c:pt>
                <c:pt idx="7">
                  <c:v>8.5820000000000007</c:v>
                </c:pt>
                <c:pt idx="8">
                  <c:v>14.3134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</a:t>
                </a:r>
              </a:p>
            </c:rich>
          </c:tx>
          <c:layout>
            <c:manualLayout>
              <c:xMode val="edge"/>
              <c:yMode val="edge"/>
              <c:x val="0.92653920629589548"/>
              <c:y val="0.91434257789697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Breyting á rammasettum útgjöldum ríkissjóðs á árunum 2021-2024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Raunvirði 2023 m.v. launa-, gengis- og verðlagsbr. í fjárlögum og frumvarpi 2024</a:t>
            </a: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47130271216097985"/>
          <c:y val="0.17171296296296296"/>
          <c:w val="0.492586176727909"/>
          <c:h val="0.727269612131816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'5_2-1'!$A$2:$A$10</c:f>
              <c:strCache>
                <c:ptCount val="9"/>
                <c:pt idx="0">
                  <c:v>Samgöngu- og fjarskiptamál </c:v>
                </c:pt>
                <c:pt idx="1">
                  <c:v>Skatta-, eigna- og fjármálaumsýsla </c:v>
                </c:pt>
                <c:pt idx="2">
                  <c:v>Önnur málefnasvið </c:v>
                </c:pt>
                <c:pt idx="3">
                  <c:v>Félags,- húsnæðis- og tryggingamál </c:v>
                </c:pt>
                <c:pt idx="4">
                  <c:v>Mennta- og menningarmál </c:v>
                </c:pt>
                <c:pt idx="5">
                  <c:v>Nýsköpun, rannsóknir og þekkingargreinar </c:v>
                </c:pt>
                <c:pt idx="6">
                  <c:v>Almanna- og réttaröryggi </c:v>
                </c:pt>
                <c:pt idx="7">
                  <c:v>Heilbrigðismál</c:v>
                </c:pt>
                <c:pt idx="8">
                  <c:v>Umhverfis- og orkumál</c:v>
                </c:pt>
              </c:strCache>
            </c:strRef>
          </c:cat>
          <c:val>
            <c:numRef>
              <c:f>'5_2-1'!$B$2:$B$10</c:f>
              <c:numCache>
                <c:formatCode>0%</c:formatCode>
                <c:ptCount val="9"/>
                <c:pt idx="0">
                  <c:v>-0.10917083043450759</c:v>
                </c:pt>
                <c:pt idx="1">
                  <c:v>-1.8699779423349883E-2</c:v>
                </c:pt>
                <c:pt idx="2">
                  <c:v>3.526492711284579E-3</c:v>
                </c:pt>
                <c:pt idx="3">
                  <c:v>2.222160191427025E-2</c:v>
                </c:pt>
                <c:pt idx="4">
                  <c:v>2.9883437820961811E-2</c:v>
                </c:pt>
                <c:pt idx="5">
                  <c:v>0.10706517728826825</c:v>
                </c:pt>
                <c:pt idx="6">
                  <c:v>0.13839089240784852</c:v>
                </c:pt>
                <c:pt idx="7">
                  <c:v>0.15286053092967267</c:v>
                </c:pt>
                <c:pt idx="8">
                  <c:v>0.40649780416898551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Verðlagsbreytingar frumvarpsins eru umfangsmiklar í sögulegu samhengi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 af rammasettum útgjöldum skv. fjárlögum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'5_5-1'!$A$2:$A$27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'5_5-1'!$B$2:$B$27</c:f>
              <c:numCache>
                <c:formatCode>0.0%</c:formatCode>
                <c:ptCount val="26"/>
                <c:pt idx="0">
                  <c:v>3.4653574870610056E-2</c:v>
                </c:pt>
                <c:pt idx="1">
                  <c:v>3.4794408315837952E-2</c:v>
                </c:pt>
                <c:pt idx="2">
                  <c:v>4.5277719838893983E-2</c:v>
                </c:pt>
                <c:pt idx="3">
                  <c:v>7.9109264493054429E-2</c:v>
                </c:pt>
                <c:pt idx="4">
                  <c:v>3.0819200440623053E-2</c:v>
                </c:pt>
                <c:pt idx="5">
                  <c:v>2.6253086961215699E-2</c:v>
                </c:pt>
                <c:pt idx="6">
                  <c:v>3.7393425530659295E-2</c:v>
                </c:pt>
                <c:pt idx="7">
                  <c:v>3.6044325566965796E-2</c:v>
                </c:pt>
                <c:pt idx="8">
                  <c:v>5.0322778293095866E-2</c:v>
                </c:pt>
                <c:pt idx="9">
                  <c:v>4.7561473681873065E-2</c:v>
                </c:pt>
                <c:pt idx="10">
                  <c:v>0.1416066541503197</c:v>
                </c:pt>
                <c:pt idx="11">
                  <c:v>2.3614970849473563E-2</c:v>
                </c:pt>
                <c:pt idx="12">
                  <c:v>-4.4841954414277414E-5</c:v>
                </c:pt>
                <c:pt idx="13">
                  <c:v>6.0337878517193119E-2</c:v>
                </c:pt>
                <c:pt idx="14">
                  <c:v>3.1725329095538102E-2</c:v>
                </c:pt>
                <c:pt idx="15">
                  <c:v>2.4210376213554465E-2</c:v>
                </c:pt>
                <c:pt idx="16">
                  <c:v>2.6531567579209117E-2</c:v>
                </c:pt>
                <c:pt idx="17">
                  <c:v>5.98261339887683E-2</c:v>
                </c:pt>
                <c:pt idx="18">
                  <c:v>3.6653677168011732E-2</c:v>
                </c:pt>
                <c:pt idx="19">
                  <c:v>2.5808214095062423E-2</c:v>
                </c:pt>
                <c:pt idx="20">
                  <c:v>3.8013071187068245E-2</c:v>
                </c:pt>
                <c:pt idx="21">
                  <c:v>2.9314176501946804E-2</c:v>
                </c:pt>
                <c:pt idx="22">
                  <c:v>3.7830058210513738E-2</c:v>
                </c:pt>
                <c:pt idx="23">
                  <c:v>3.594384161380354E-2</c:v>
                </c:pt>
                <c:pt idx="24">
                  <c:v>6.3167574111542737E-2</c:v>
                </c:pt>
                <c:pt idx="25">
                  <c:v>5.5649116879929898E-2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Heildarskuldir ríkissjóðs taka</a:t>
            </a:r>
            <a:r>
              <a:rPr lang="en-GB" baseline="0"/>
              <a:t> að lækka á ný</a:t>
            </a: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'9-1'!$C$1</c:f>
              <c:strCache>
                <c:ptCount val="1"/>
                <c:pt idx="0">
                  <c:v>Heildarskuldir ríkissjóðs (brúttó) í m.kr., v. ás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'9-1'!$A$2:$A$16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'9-1'!$C$2:$C$16</c:f>
              <c:numCache>
                <c:formatCode>#,##0</c:formatCode>
                <c:ptCount val="15"/>
                <c:pt idx="0">
                  <c:v>1285.866</c:v>
                </c:pt>
                <c:pt idx="1">
                  <c:v>1468.2750000000001</c:v>
                </c:pt>
                <c:pt idx="2">
                  <c:v>1501.4393154060001</c:v>
                </c:pt>
                <c:pt idx="3">
                  <c:v>1458.9197044959999</c:v>
                </c:pt>
                <c:pt idx="4">
                  <c:v>1492.4873154060001</c:v>
                </c:pt>
                <c:pt idx="5">
                  <c:v>1339.8219559849999</c:v>
                </c:pt>
                <c:pt idx="6">
                  <c:v>1128.471</c:v>
                </c:pt>
                <c:pt idx="7">
                  <c:v>916.57076675400003</c:v>
                </c:pt>
                <c:pt idx="8">
                  <c:v>840.92335297799991</c:v>
                </c:pt>
                <c:pt idx="9">
                  <c:v>885.11855999999989</c:v>
                </c:pt>
                <c:pt idx="10">
                  <c:v>1244.558</c:v>
                </c:pt>
                <c:pt idx="11">
                  <c:v>1461.867</c:v>
                </c:pt>
                <c:pt idx="12">
                  <c:v>1591.6667068099093</c:v>
                </c:pt>
                <c:pt idx="13">
                  <c:v>1701.536605841098</c:v>
                </c:pt>
                <c:pt idx="14">
                  <c:v>1698.9503800662194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1"/>
          <c:order val="0"/>
          <c:tx>
            <c:strRef>
              <c:f>'9-1'!$B$1</c:f>
              <c:strCache>
                <c:ptCount val="1"/>
                <c:pt idx="0">
                  <c:v>Skuldahlutfall ríkissjóðs samkvæmt skuldareglu, h. ás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'9-1'!$A$2:$A$16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'9-1'!$B$2:$B$16</c:f>
              <c:numCache>
                <c:formatCode>0.0%</c:formatCode>
                <c:ptCount val="15"/>
                <c:pt idx="0">
                  <c:v>0.57608507484085059</c:v>
                </c:pt>
                <c:pt idx="1">
                  <c:v>0.52939560081563319</c:v>
                </c:pt>
                <c:pt idx="2">
                  <c:v>0.55192737508183576</c:v>
                </c:pt>
                <c:pt idx="3">
                  <c:v>0.53543427974170443</c:v>
                </c:pt>
                <c:pt idx="4">
                  <c:v>0.46960750561072873</c:v>
                </c:pt>
                <c:pt idx="5">
                  <c:v>0.40782775673042965</c:v>
                </c:pt>
                <c:pt idx="6">
                  <c:v>0.34004868523977383</c:v>
                </c:pt>
                <c:pt idx="7">
                  <c:v>0.28683895804363352</c:v>
                </c:pt>
                <c:pt idx="8">
                  <c:v>0.2268937319478361</c:v>
                </c:pt>
                <c:pt idx="9">
                  <c:v>0.21948696730523609</c:v>
                </c:pt>
                <c:pt idx="10">
                  <c:v>0.29980081635744077</c:v>
                </c:pt>
                <c:pt idx="11">
                  <c:v>0.33210999634198757</c:v>
                </c:pt>
                <c:pt idx="12">
                  <c:v>0.33149395229953799</c:v>
                </c:pt>
                <c:pt idx="13">
                  <c:v>0.32144704417614756</c:v>
                </c:pt>
                <c:pt idx="14">
                  <c:v>0.30920179426325689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179160"/>
        <c:axId val="729185720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</a:t>
                </a:r>
              </a:p>
            </c:rich>
          </c:tx>
          <c:layout>
            <c:manualLayout>
              <c:xMode val="edge"/>
              <c:yMode val="edge"/>
              <c:x val="6.3612661000156624E-3"/>
              <c:y val="7.91274438649782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valAx>
        <c:axId val="7291857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729179160"/>
        <c:crosses val="max"/>
        <c:crossBetween val="between"/>
      </c:valAx>
      <c:catAx>
        <c:axId val="729179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Af VLF</a:t>
                </a:r>
              </a:p>
            </c:rich>
          </c:tx>
          <c:layout>
            <c:manualLayout>
              <c:xMode val="edge"/>
              <c:yMode val="edge"/>
              <c:x val="0.9290985729432828"/>
              <c:y val="7.53233550386055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crossAx val="729185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Afgangur af frumjöfnuði og hagvöxtur skýrir lækkun skulda 2024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prósentustigum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74787724469414951"/>
          <c:h val="0.58801700129174062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'9-2'!$A$4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9BA-4E0E-A92C-2C4F064CDBAB}"/>
              </c:ext>
            </c:extLst>
          </c:dPt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'9-2'!$B$4:$C$4</c:f>
              <c:numCache>
                <c:formatCode>0.0%</c:formatCode>
                <c:ptCount val="2"/>
                <c:pt idx="0">
                  <c:v>-3.1054936893402076E-2</c:v>
                </c:pt>
                <c:pt idx="1">
                  <c:v>-2.404470529504972E-2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'9-2'!$A$5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'9-2'!$B$5:$C$5</c:f>
              <c:numCache>
                <c:formatCode>0.0%</c:formatCode>
                <c:ptCount val="2"/>
                <c:pt idx="0">
                  <c:v>-1.1767511214342699E-2</c:v>
                </c:pt>
                <c:pt idx="1">
                  <c:v>-5.6747022216570202E-3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BA-4E0E-A92C-2C4F064CDBAB}"/>
            </c:ext>
          </c:extLst>
        </c:ser>
        <c:ser>
          <c:idx val="3"/>
          <c:order val="3"/>
          <c:tx>
            <c:strRef>
              <c:f>'9-2'!$A$3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'9-2'!$B$3:$C$3</c:f>
              <c:numCache>
                <c:formatCode>0.0%</c:formatCode>
                <c:ptCount val="2"/>
                <c:pt idx="0">
                  <c:v>2.9621666160241995E-2</c:v>
                </c:pt>
                <c:pt idx="1">
                  <c:v>2.4134044857085826E-2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BA-4E0E-A92C-2C4F064CDBAB}"/>
            </c:ext>
          </c:extLst>
        </c:ser>
        <c:ser>
          <c:idx val="4"/>
          <c:order val="4"/>
          <c:tx>
            <c:strRef>
              <c:f>'9-2'!$A$2</c:f>
              <c:strCache>
                <c:ptCount val="1"/>
                <c:pt idx="0">
                  <c:v>Sala Íslandsbanka</c:v>
                </c:pt>
              </c:strCache>
            </c:strRef>
          </c:tx>
          <c:spPr>
            <a:solidFill>
              <a:srgbClr val="FDC41B"/>
            </a:solidFill>
            <a:ln w="19050"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'9-2'!$B$2:$C$2</c:f>
              <c:numCache>
                <c:formatCode>0.0%</c:formatCode>
                <c:ptCount val="2"/>
                <c:pt idx="0">
                  <c:v>0</c:v>
                </c:pt>
                <c:pt idx="1">
                  <c:v>-1.0488262861039129E-2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BA-4E0E-A92C-2C4F064CDBAB}"/>
            </c:ext>
          </c:extLst>
        </c:ser>
        <c:ser>
          <c:idx val="5"/>
          <c:order val="5"/>
          <c:tx>
            <c:strRef>
              <c:f>'9-2'!$A$6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'9-2'!$B$6:$C$6</c:f>
              <c:numCache>
                <c:formatCode>0.0%</c:formatCode>
                <c:ptCount val="2"/>
                <c:pt idx="0">
                  <c:v>2.9641704167367878E-3</c:v>
                </c:pt>
                <c:pt idx="1">
                  <c:v>4.0609783035394573E-3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BA-4E0E-A92C-2C4F064C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cked"/>
        <c:varyColors val="0"/>
        <c:ser>
          <c:idx val="1"/>
          <c:order val="0"/>
          <c:tx>
            <c:strRef>
              <c:f>'9-2'!$A$7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numRef>
              <c:f>'9-2'!$B$1:$C$1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'9-2'!$B$7:$C$7</c:f>
              <c:numCache>
                <c:formatCode>0.0%</c:formatCode>
                <c:ptCount val="2"/>
                <c:pt idx="0">
                  <c:v>-1.0236611530765993E-2</c:v>
                </c:pt>
                <c:pt idx="1">
                  <c:v>-1.2012647217120587E-2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72178385434685333"/>
          <c:h val="0.16025564651302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Notkun á Ísland.is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Fjöldi flettinga í milljónum eftir ársfjórðungum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multiLvlStrRef>
              <c:f>'1-3'!$A$2:$B$11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'1-3'!$C$2:$C$11</c:f>
              <c:numCache>
                <c:formatCode>0.00</c:formatCode>
                <c:ptCount val="10"/>
                <c:pt idx="0">
                  <c:v>0.876</c:v>
                </c:pt>
                <c:pt idx="1">
                  <c:v>1.177</c:v>
                </c:pt>
                <c:pt idx="2">
                  <c:v>2.387</c:v>
                </c:pt>
                <c:pt idx="3">
                  <c:v>1.7249989999999999</c:v>
                </c:pt>
                <c:pt idx="4">
                  <c:v>2.0952039999999998</c:v>
                </c:pt>
                <c:pt idx="5">
                  <c:v>2.3936259999999998</c:v>
                </c:pt>
                <c:pt idx="6">
                  <c:v>2.7868369999999998</c:v>
                </c:pt>
                <c:pt idx="7">
                  <c:v>3.2919670000000001</c:v>
                </c:pt>
                <c:pt idx="8">
                  <c:v>4.0072070000000002</c:v>
                </c:pt>
                <c:pt idx="9">
                  <c:v>4.0900670000000003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Tekjur af ökutækjum og eldsneyti hafa lækkað mikið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'1-4'!$B$1</c:f>
              <c:strCache>
                <c:ptCount val="1"/>
                <c:pt idx="0">
                  <c:v>Vörugjald á ökutæki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'1-4'!$B$2:$B$24</c:f>
              <c:numCache>
                <c:formatCode>0.0%</c:formatCode>
                <c:ptCount val="23"/>
                <c:pt idx="0">
                  <c:v>6.9902376257996142E-3</c:v>
                </c:pt>
                <c:pt idx="1">
                  <c:v>3.5561283696279463E-3</c:v>
                </c:pt>
                <c:pt idx="2">
                  <c:v>3.2828341957992836E-3</c:v>
                </c:pt>
                <c:pt idx="3">
                  <c:v>5.161206433429562E-3</c:v>
                </c:pt>
                <c:pt idx="4">
                  <c:v>6.512637298656975E-3</c:v>
                </c:pt>
                <c:pt idx="5">
                  <c:v>9.7896418786766505E-3</c:v>
                </c:pt>
                <c:pt idx="6">
                  <c:v>8.2262122710317891E-3</c:v>
                </c:pt>
                <c:pt idx="7">
                  <c:v>8.081035306943072E-3</c:v>
                </c:pt>
                <c:pt idx="8">
                  <c:v>4.2940945191475973E-3</c:v>
                </c:pt>
                <c:pt idx="9">
                  <c:v>1.0089824648562369E-3</c:v>
                </c:pt>
                <c:pt idx="10">
                  <c:v>1.080925443509599E-3</c:v>
                </c:pt>
                <c:pt idx="11">
                  <c:v>1.6379519877802323E-3</c:v>
                </c:pt>
                <c:pt idx="12">
                  <c:v>2.3000715385115655E-3</c:v>
                </c:pt>
                <c:pt idx="13">
                  <c:v>2.0465488344518631E-3</c:v>
                </c:pt>
                <c:pt idx="14">
                  <c:v>2.4113767518549054E-3</c:v>
                </c:pt>
                <c:pt idx="15">
                  <c:v>3.1261251280915057E-3</c:v>
                </c:pt>
                <c:pt idx="16">
                  <c:v>3.301281221947768E-3</c:v>
                </c:pt>
                <c:pt idx="17">
                  <c:v>3.8622855237344712E-3</c:v>
                </c:pt>
                <c:pt idx="18">
                  <c:v>3.3476186625697422E-3</c:v>
                </c:pt>
                <c:pt idx="19">
                  <c:v>2.0720482757351877E-3</c:v>
                </c:pt>
                <c:pt idx="20">
                  <c:v>1.762465409318806E-3</c:v>
                </c:pt>
                <c:pt idx="21">
                  <c:v>1.4643724728732766E-3</c:v>
                </c:pt>
                <c:pt idx="22">
                  <c:v>1.8751072762150684E-3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'1-4'!$C$1</c:f>
              <c:strCache>
                <c:ptCount val="1"/>
                <c:pt idx="0">
                  <c:v>Vörugjöld af bensíni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'1-4'!$C$2:$C$24</c:f>
              <c:numCache>
                <c:formatCode>0.0%</c:formatCode>
                <c:ptCount val="23"/>
                <c:pt idx="0">
                  <c:v>1.0650247124630582E-2</c:v>
                </c:pt>
                <c:pt idx="1">
                  <c:v>9.258647574341531E-3</c:v>
                </c:pt>
                <c:pt idx="2">
                  <c:v>8.6437820497810656E-3</c:v>
                </c:pt>
                <c:pt idx="3">
                  <c:v>8.5134242694183977E-3</c:v>
                </c:pt>
                <c:pt idx="4">
                  <c:v>8.6024519255044982E-3</c:v>
                </c:pt>
                <c:pt idx="5">
                  <c:v>8.194620831558995E-3</c:v>
                </c:pt>
                <c:pt idx="6">
                  <c:v>7.3385678248468651E-3</c:v>
                </c:pt>
                <c:pt idx="7">
                  <c:v>6.6101830562146748E-3</c:v>
                </c:pt>
                <c:pt idx="8">
                  <c:v>5.496264842337029E-3</c:v>
                </c:pt>
                <c:pt idx="9">
                  <c:v>6.7585223971357439E-3</c:v>
                </c:pt>
                <c:pt idx="10">
                  <c:v>6.9388631662608488E-3</c:v>
                </c:pt>
                <c:pt idx="11">
                  <c:v>6.6860848868192744E-3</c:v>
                </c:pt>
                <c:pt idx="12">
                  <c:v>6.4801968392984889E-3</c:v>
                </c:pt>
                <c:pt idx="13">
                  <c:v>5.8564187628734115E-3</c:v>
                </c:pt>
                <c:pt idx="14">
                  <c:v>5.5834084242412626E-3</c:v>
                </c:pt>
                <c:pt idx="15">
                  <c:v>5.1331805467083949E-3</c:v>
                </c:pt>
                <c:pt idx="16">
                  <c:v>4.8537950005075525E-3</c:v>
                </c:pt>
                <c:pt idx="17">
                  <c:v>4.8070390191520766E-3</c:v>
                </c:pt>
                <c:pt idx="18">
                  <c:v>4.2940363730967056E-3</c:v>
                </c:pt>
                <c:pt idx="19">
                  <c:v>3.8595882580207685E-3</c:v>
                </c:pt>
                <c:pt idx="20">
                  <c:v>3.0419376908231307E-3</c:v>
                </c:pt>
                <c:pt idx="21">
                  <c:v>2.5618059917163452E-3</c:v>
                </c:pt>
                <c:pt idx="22">
                  <c:v>2.7357458921980641E-3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'1-4'!$D$1</c:f>
              <c:strCache>
                <c:ptCount val="1"/>
                <c:pt idx="0">
                  <c:v>Olíugjald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'1-4'!$D$2:$D$24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1.6044423173309918E-3</c:v>
                </c:pt>
                <c:pt idx="6">
                  <c:v>4.536124191900897E-3</c:v>
                </c:pt>
                <c:pt idx="7">
                  <c:v>4.4875413767321267E-3</c:v>
                </c:pt>
                <c:pt idx="8">
                  <c:v>3.7247778564126759E-3</c:v>
                </c:pt>
                <c:pt idx="9">
                  <c:v>3.8108917228390957E-3</c:v>
                </c:pt>
                <c:pt idx="10">
                  <c:v>3.8174455536604825E-3</c:v>
                </c:pt>
                <c:pt idx="11">
                  <c:v>3.6492731765107147E-3</c:v>
                </c:pt>
                <c:pt idx="12">
                  <c:v>3.7357193956079689E-3</c:v>
                </c:pt>
                <c:pt idx="13">
                  <c:v>3.6423696517923036E-3</c:v>
                </c:pt>
                <c:pt idx="14">
                  <c:v>3.602446365919592E-3</c:v>
                </c:pt>
                <c:pt idx="15">
                  <c:v>3.5973807018029745E-3</c:v>
                </c:pt>
                <c:pt idx="16">
                  <c:v>3.6726902874339934E-3</c:v>
                </c:pt>
                <c:pt idx="17">
                  <c:v>4.3274706382650146E-3</c:v>
                </c:pt>
                <c:pt idx="18">
                  <c:v>4.1439173677493748E-3</c:v>
                </c:pt>
                <c:pt idx="19">
                  <c:v>3.8730580502048723E-3</c:v>
                </c:pt>
                <c:pt idx="20">
                  <c:v>3.8697314095298392E-3</c:v>
                </c:pt>
                <c:pt idx="21">
                  <c:v>3.4467040392812303E-3</c:v>
                </c:pt>
                <c:pt idx="22">
                  <c:v>3.6732995303055981E-3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ser>
          <c:idx val="3"/>
          <c:order val="3"/>
          <c:tx>
            <c:strRef>
              <c:f>'1-4'!$E$1</c:f>
              <c:strCache>
                <c:ptCount val="1"/>
                <c:pt idx="0">
                  <c:v>Kolefnisgjald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'1-4'!$E$2:$E$24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1.1386303240932154E-3</c:v>
                </c:pt>
                <c:pt idx="11">
                  <c:v>1.1682659975104943E-3</c:v>
                </c:pt>
                <c:pt idx="12">
                  <c:v>1.6589347265277808E-3</c:v>
                </c:pt>
                <c:pt idx="13">
                  <c:v>1.5293282832845891E-3</c:v>
                </c:pt>
                <c:pt idx="14">
                  <c:v>1.4398282175655207E-3</c:v>
                </c:pt>
                <c:pt idx="15">
                  <c:v>1.4167959121499985E-3</c:v>
                </c:pt>
                <c:pt idx="16">
                  <c:v>1.3789506997259216E-3</c:v>
                </c:pt>
                <c:pt idx="17">
                  <c:v>1.4405976777080946E-3</c:v>
                </c:pt>
                <c:pt idx="18">
                  <c:v>1.8692804483179289E-3</c:v>
                </c:pt>
                <c:pt idx="19">
                  <c:v>1.7586292088172602E-3</c:v>
                </c:pt>
                <c:pt idx="20">
                  <c:v>1.8829584094923978E-3</c:v>
                </c:pt>
                <c:pt idx="21">
                  <c:v>1.7885582713207525E-3</c:v>
                </c:pt>
                <c:pt idx="22">
                  <c:v>1.9995206979673925E-3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4B-46D8-AD46-57E0ABED8F3D}"/>
            </c:ext>
          </c:extLst>
        </c:ser>
        <c:ser>
          <c:idx val="4"/>
          <c:order val="4"/>
          <c:tx>
            <c:strRef>
              <c:f>'1-4'!$F$1</c:f>
              <c:strCache>
                <c:ptCount val="1"/>
                <c:pt idx="0">
                  <c:v>Bifreiðagjald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'1-4'!$F$2:$F$24</c:f>
              <c:numCache>
                <c:formatCode>0.0%</c:formatCode>
                <c:ptCount val="23"/>
                <c:pt idx="0">
                  <c:v>3.5937713600381082E-3</c:v>
                </c:pt>
                <c:pt idx="1">
                  <c:v>3.2756766054617046E-3</c:v>
                </c:pt>
                <c:pt idx="2">
                  <c:v>3.4139602407099539E-3</c:v>
                </c:pt>
                <c:pt idx="3">
                  <c:v>3.4252161148262926E-3</c:v>
                </c:pt>
                <c:pt idx="4">
                  <c:v>3.2841416251297119E-3</c:v>
                </c:pt>
                <c:pt idx="5">
                  <c:v>3.4528955331873663E-3</c:v>
                </c:pt>
                <c:pt idx="6">
                  <c:v>3.3531421634375338E-3</c:v>
                </c:pt>
                <c:pt idx="7">
                  <c:v>3.1976616333237438E-3</c:v>
                </c:pt>
                <c:pt idx="8">
                  <c:v>2.957301250294881E-3</c:v>
                </c:pt>
                <c:pt idx="9">
                  <c:v>3.2636678387915328E-3</c:v>
                </c:pt>
                <c:pt idx="10">
                  <c:v>3.5348701075035975E-3</c:v>
                </c:pt>
                <c:pt idx="11">
                  <c:v>3.5280273358379477E-3</c:v>
                </c:pt>
                <c:pt idx="12">
                  <c:v>3.4988835656528431E-3</c:v>
                </c:pt>
                <c:pt idx="13">
                  <c:v>3.2408765644779624E-3</c:v>
                </c:pt>
                <c:pt idx="14">
                  <c:v>3.1308115569700337E-3</c:v>
                </c:pt>
                <c:pt idx="15">
                  <c:v>2.8348900490209653E-3</c:v>
                </c:pt>
                <c:pt idx="16">
                  <c:v>2.7057528597104761E-3</c:v>
                </c:pt>
                <c:pt idx="17">
                  <c:v>2.744554325029268E-3</c:v>
                </c:pt>
                <c:pt idx="18">
                  <c:v>2.6160082407247899E-3</c:v>
                </c:pt>
                <c:pt idx="19">
                  <c:v>2.4616866545241417E-3</c:v>
                </c:pt>
                <c:pt idx="20">
                  <c:v>2.4748717634524987E-3</c:v>
                </c:pt>
                <c:pt idx="21">
                  <c:v>2.2450020330817152E-3</c:v>
                </c:pt>
                <c:pt idx="22">
                  <c:v>2.2378223279181557E-3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4B-46D8-AD46-57E0ABED8F3D}"/>
            </c:ext>
          </c:extLst>
        </c:ser>
        <c:ser>
          <c:idx val="5"/>
          <c:order val="5"/>
          <c:tx>
            <c:strRef>
              <c:f>'1-4'!$G$1</c:f>
              <c:strCache>
                <c:ptCount val="1"/>
                <c:pt idx="0">
                  <c:v>Kílómetragjald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'1-4'!$G$2:$G$24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6.1897745301612542E-4</c:v>
                </c:pt>
                <c:pt idx="6">
                  <c:v>9.8309885813679509E-4</c:v>
                </c:pt>
                <c:pt idx="7">
                  <c:v>9.7119508908389694E-4</c:v>
                </c:pt>
                <c:pt idx="8">
                  <c:v>6.4669340253204377E-4</c:v>
                </c:pt>
                <c:pt idx="9">
                  <c:v>5.3062271003713132E-4</c:v>
                </c:pt>
                <c:pt idx="10">
                  <c:v>3.6764552784201E-4</c:v>
                </c:pt>
                <c:pt idx="11">
                  <c:v>4.00564529699282E-4</c:v>
                </c:pt>
                <c:pt idx="12">
                  <c:v>3.8858418782111037E-4</c:v>
                </c:pt>
                <c:pt idx="13">
                  <c:v>3.9083397880157103E-4</c:v>
                </c:pt>
                <c:pt idx="14">
                  <c:v>3.6618800207059184E-4</c:v>
                </c:pt>
                <c:pt idx="15">
                  <c:v>3.5354986567701552E-4</c:v>
                </c:pt>
                <c:pt idx="16">
                  <c:v>3.9250732965639685E-4</c:v>
                </c:pt>
                <c:pt idx="17">
                  <c:v>4.5269438322093568E-4</c:v>
                </c:pt>
                <c:pt idx="18">
                  <c:v>4.6512281984664657E-4</c:v>
                </c:pt>
                <c:pt idx="19">
                  <c:v>4.6125824942638399E-4</c:v>
                </c:pt>
                <c:pt idx="20">
                  <c:v>3.968780740181012E-4</c:v>
                </c:pt>
                <c:pt idx="21">
                  <c:v>4.299921690982652E-4</c:v>
                </c:pt>
                <c:pt idx="22">
                  <c:v>4.1399173311944661E-4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2-4D35-9F3F-2E0EF7AD8EDF}"/>
            </c:ext>
          </c:extLst>
        </c:ser>
        <c:ser>
          <c:idx val="6"/>
          <c:order val="6"/>
          <c:tx>
            <c:strRef>
              <c:f>'1-4'!$H$1</c:f>
              <c:strCache>
                <c:ptCount val="1"/>
                <c:pt idx="0">
                  <c:v>Þungaskattur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'1-4'!$H$2:$H$24</c:f>
              <c:numCache>
                <c:formatCode>0.0%</c:formatCode>
                <c:ptCount val="23"/>
                <c:pt idx="0">
                  <c:v>6.5378452310654051E-3</c:v>
                </c:pt>
                <c:pt idx="1">
                  <c:v>6.100137483687056E-3</c:v>
                </c:pt>
                <c:pt idx="2">
                  <c:v>5.5072938862481564E-3</c:v>
                </c:pt>
                <c:pt idx="3">
                  <c:v>5.7508956546633927E-3</c:v>
                </c:pt>
                <c:pt idx="4">
                  <c:v>6.0437686323770818E-3</c:v>
                </c:pt>
                <c:pt idx="5">
                  <c:v>3.6912536695847481E-3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4E-408E-A024-3ED336BD9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7"/>
          <c:order val="7"/>
          <c:tx>
            <c:strRef>
              <c:f>'1-4'!$I$1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'1-4'!$A$2:$A$24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'1-4'!$I$2:$I$24</c:f>
              <c:numCache>
                <c:formatCode>0.0%</c:formatCode>
                <c:ptCount val="23"/>
                <c:pt idx="0">
                  <c:v>2.7772101341533708E-2</c:v>
                </c:pt>
                <c:pt idx="1">
                  <c:v>2.2190590033118237E-2</c:v>
                </c:pt>
                <c:pt idx="2">
                  <c:v>2.0847870372538459E-2</c:v>
                </c:pt>
                <c:pt idx="3">
                  <c:v>2.2850742472337645E-2</c:v>
                </c:pt>
                <c:pt idx="4">
                  <c:v>2.4442999481668264E-2</c:v>
                </c:pt>
                <c:pt idx="5">
                  <c:v>2.7351831683354876E-2</c:v>
                </c:pt>
                <c:pt idx="6">
                  <c:v>2.443714530935388E-2</c:v>
                </c:pt>
                <c:pt idx="7">
                  <c:v>2.3347616462297514E-2</c:v>
                </c:pt>
                <c:pt idx="8">
                  <c:v>1.7119131870724228E-2</c:v>
                </c:pt>
                <c:pt idx="9">
                  <c:v>1.5372687133659741E-2</c:v>
                </c:pt>
                <c:pt idx="10">
                  <c:v>1.6878380122869754E-2</c:v>
                </c:pt>
                <c:pt idx="11">
                  <c:v>1.7070167914157944E-2</c:v>
                </c:pt>
                <c:pt idx="12">
                  <c:v>1.8062390253419758E-2</c:v>
                </c:pt>
                <c:pt idx="13">
                  <c:v>1.6706376075681702E-2</c:v>
                </c:pt>
                <c:pt idx="14">
                  <c:v>1.6534059318621907E-2</c:v>
                </c:pt>
                <c:pt idx="15">
                  <c:v>1.6461922203450854E-2</c:v>
                </c:pt>
                <c:pt idx="16">
                  <c:v>1.630497739898211E-2</c:v>
                </c:pt>
                <c:pt idx="17">
                  <c:v>1.7634641567109862E-2</c:v>
                </c:pt>
                <c:pt idx="18">
                  <c:v>1.6735983912305189E-2</c:v>
                </c:pt>
                <c:pt idx="19">
                  <c:v>1.4486268696728614E-2</c:v>
                </c:pt>
                <c:pt idx="20">
                  <c:v>1.3428842756634774E-2</c:v>
                </c:pt>
                <c:pt idx="21">
                  <c:v>1.1936434977371586E-2</c:v>
                </c:pt>
                <c:pt idx="22">
                  <c:v>1.2935487457723726E-2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A4E-408E-A024-3ED336BD9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81780002215293257"/>
          <c:h val="0.15121690630280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Heilbrigðismál</a:t>
            </a:r>
            <a:r>
              <a:rPr lang="en-GB" baseline="0"/>
              <a:t> tæpur þriðjungur útgjalda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Rammasett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útjgöld, án launa-, gengis- og verðlagsbreytinga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4.6224840371286602E-2"/>
          <c:y val="3.794810459187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0-4190-9F76-99ED3F002BD3}"/>
              </c:ext>
            </c:extLst>
          </c:dPt>
          <c:dPt>
            <c:idx val="1"/>
            <c:bubble3D val="0"/>
            <c:spPr>
              <a:solidFill>
                <a:srgbClr val="488E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0-4190-9F76-99ED3F002BD3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90-4190-9F76-99ED3F002BD3}"/>
              </c:ext>
            </c:extLst>
          </c:dPt>
          <c:dPt>
            <c:idx val="3"/>
            <c:bubble3D val="0"/>
            <c:spPr>
              <a:solidFill>
                <a:srgbClr val="8C72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90-4190-9F76-99ED3F002BD3}"/>
              </c:ext>
            </c:extLst>
          </c:dPt>
          <c:dPt>
            <c:idx val="4"/>
            <c:bubble3D val="0"/>
            <c:spPr>
              <a:solidFill>
                <a:srgbClr val="F189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90-4190-9F76-99ED3F002BD3}"/>
              </c:ext>
            </c:extLst>
          </c:dPt>
          <c:dPt>
            <c:idx val="5"/>
            <c:bubble3D val="0"/>
            <c:spPr>
              <a:solidFill>
                <a:srgbClr val="5467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90-4190-9F76-99ED3F002BD3}"/>
              </c:ext>
            </c:extLst>
          </c:dPt>
          <c:dPt>
            <c:idx val="6"/>
            <c:bubble3D val="0"/>
            <c:spPr>
              <a:solidFill>
                <a:srgbClr val="CBE4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90-4190-9F76-99ED3F002BD3}"/>
              </c:ext>
            </c:extLst>
          </c:dPt>
          <c:dPt>
            <c:idx val="7"/>
            <c:bubble3D val="0"/>
            <c:spPr>
              <a:solidFill>
                <a:srgbClr val="C75F9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90-4190-9F76-99ED3F002BD3}"/>
              </c:ext>
            </c:extLst>
          </c:dPt>
          <c:dPt>
            <c:idx val="8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90-4190-9F76-99ED3F002BD3}"/>
              </c:ext>
            </c:extLst>
          </c:dPt>
          <c:dLbls>
            <c:dLbl>
              <c:idx val="0"/>
              <c:layout>
                <c:manualLayout>
                  <c:x val="5.1007175372227112E-2"/>
                  <c:y val="3.16541630133919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Heilbrigðismál</a:t>
                    </a:r>
                  </a:p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A90-4190-9F76-99ED3F002BD3}"/>
                </c:ext>
              </c:extLst>
            </c:dLbl>
            <c:dLbl>
              <c:idx val="1"/>
              <c:layout>
                <c:manualLayout>
                  <c:x val="8.1997208534810975E-2"/>
                  <c:y val="-7.0994140984180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Félags-, húsnæðis- </a:t>
                    </a:r>
                  </a:p>
                  <a:p>
                    <a:r>
                      <a:rPr lang="en-US"/>
                      <a:t>og tryggingamál</a:t>
                    </a:r>
                  </a:p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A90-4190-9F76-99ED3F002BD3}"/>
                </c:ext>
              </c:extLst>
            </c:dLbl>
            <c:dLbl>
              <c:idx val="2"/>
              <c:layout>
                <c:manualLayout>
                  <c:x val="6.8744522232872959E-2"/>
                  <c:y val="9.52276606125629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r>
                      <a:rPr lang="en-US"/>
                      <a:t>Mennta- og menningarmál</a:t>
                    </a:r>
                  </a:p>
                  <a:p>
                    <a:pPr>
                      <a:defRPr/>
                    </a:pPr>
                    <a:r>
                      <a:rPr lang="en-US"/>
                      <a:t>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82605779554968"/>
                      <c:h val="0.1049757670351238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9A90-4190-9F76-99ED3F002BD3}"/>
                </c:ext>
              </c:extLst>
            </c:dLbl>
            <c:dLbl>
              <c:idx val="3"/>
              <c:layout>
                <c:manualLayout>
                  <c:x val="-1.9616174242066152E-2"/>
                  <c:y val="0.14422393350961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Samgöngu- og </a:t>
                    </a:r>
                  </a:p>
                  <a:p>
                    <a:r>
                      <a:rPr lang="en-US"/>
                      <a:t>fjarskiptamál</a:t>
                    </a:r>
                  </a:p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90-4190-9F76-99ED3F002BD3}"/>
                </c:ext>
              </c:extLst>
            </c:dLbl>
            <c:dLbl>
              <c:idx val="4"/>
              <c:layout>
                <c:manualLayout>
                  <c:x val="-9.6418297008678766E-2"/>
                  <c:y val="9.7588963536967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Skatta-</a:t>
                    </a:r>
                    <a:r>
                      <a:rPr lang="en-US" baseline="0"/>
                      <a:t>, eigna- og</a:t>
                    </a:r>
                  </a:p>
                  <a:p>
                    <a:r>
                      <a:rPr lang="en-US" baseline="0"/>
                      <a:t>fjármálaumsýsla</a:t>
                    </a:r>
                    <a:endParaRPr lang="en-US"/>
                  </a:p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A90-4190-9F76-99ED3F002BD3}"/>
                </c:ext>
              </c:extLst>
            </c:dLbl>
            <c:dLbl>
              <c:idx val="5"/>
              <c:layout>
                <c:manualLayout>
                  <c:x val="-0.12324371020747464"/>
                  <c:y val="4.482952879621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Almanna- og </a:t>
                    </a:r>
                  </a:p>
                  <a:p>
                    <a:r>
                      <a:rPr lang="en-US"/>
                      <a:t>réttaröryggi</a:t>
                    </a:r>
                  </a:p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A90-4190-9F76-99ED3F002BD3}"/>
                </c:ext>
              </c:extLst>
            </c:dLbl>
            <c:dLbl>
              <c:idx val="6"/>
              <c:layout>
                <c:manualLayout>
                  <c:x val="-0.14243274032219394"/>
                  <c:y val="-1.34391504746044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r>
                      <a:rPr lang="en-US"/>
                      <a:t>Nýsköðun, </a:t>
                    </a:r>
                  </a:p>
                  <a:p>
                    <a:pPr>
                      <a:defRPr/>
                    </a:pPr>
                    <a:r>
                      <a:rPr lang="en-US"/>
                      <a:t>rannsóknir</a:t>
                    </a:r>
                    <a:r>
                      <a:rPr lang="en-US" baseline="0"/>
                      <a:t> og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þekkingargreinar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78305862006341"/>
                      <c:h val="0.1733156959103386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9A90-4190-9F76-99ED3F002BD3}"/>
                </c:ext>
              </c:extLst>
            </c:dLbl>
            <c:dLbl>
              <c:idx val="7"/>
              <c:layout>
                <c:manualLayout>
                  <c:x val="-9.2035659972954598E-2"/>
                  <c:y val="-4.3915019722829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Umhverfis-</a:t>
                    </a:r>
                  </a:p>
                  <a:p>
                    <a:r>
                      <a:rPr lang="en-US"/>
                      <a:t>og</a:t>
                    </a:r>
                    <a:r>
                      <a:rPr lang="en-US" baseline="0"/>
                      <a:t> orkumál</a:t>
                    </a:r>
                    <a:endParaRPr lang="en-US"/>
                  </a:p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A90-4190-9F76-99ED3F002BD3}"/>
                </c:ext>
              </c:extLst>
            </c:dLbl>
            <c:dLbl>
              <c:idx val="8"/>
              <c:layout>
                <c:manualLayout>
                  <c:x val="-5.7559329218619755E-4"/>
                  <c:y val="2.407513786286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Önnur málefnasvið</a:t>
                    </a:r>
                  </a:p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A90-4190-9F76-99ED3F002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'1-5'!$A$2:$A$10</c:f>
              <c:strCache>
                <c:ptCount val="9"/>
                <c:pt idx="0">
                  <c:v>Heilbrigðismál</c:v>
                </c:pt>
                <c:pt idx="1">
                  <c:v>Félags-, húsnæðis- og tryggingamál</c:v>
                </c:pt>
                <c:pt idx="2">
                  <c:v>Mennta- og menningarmál</c:v>
                </c:pt>
                <c:pt idx="3">
                  <c:v>Samgöngu- og fjarskiptamál</c:v>
                </c:pt>
                <c:pt idx="4">
                  <c:v>Skatta-, eigna- og fjármálaumsýsla</c:v>
                </c:pt>
                <c:pt idx="5">
                  <c:v>Almanna- og réttaröryggi</c:v>
                </c:pt>
                <c:pt idx="6">
                  <c:v>Nýsköpun, rannsóknir og þekkingargreinar</c:v>
                </c:pt>
                <c:pt idx="7">
                  <c:v>Umhverfis- og orkumál</c:v>
                </c:pt>
                <c:pt idx="8">
                  <c:v>Önnur málefnasvið</c:v>
                </c:pt>
              </c:strCache>
            </c:strRef>
          </c:cat>
          <c:val>
            <c:numRef>
              <c:f>'1-5'!$B$2:$B$10</c:f>
              <c:numCache>
                <c:formatCode>#,##0.0</c:formatCode>
                <c:ptCount val="9"/>
                <c:pt idx="0">
                  <c:v>357.2928</c:v>
                </c:pt>
                <c:pt idx="1">
                  <c:v>311.75120000000004</c:v>
                </c:pt>
                <c:pt idx="2">
                  <c:v>135.72839999999999</c:v>
                </c:pt>
                <c:pt idx="3">
                  <c:v>54.721499999999999</c:v>
                </c:pt>
                <c:pt idx="4">
                  <c:v>27.99</c:v>
                </c:pt>
                <c:pt idx="5">
                  <c:v>38.584000000000003</c:v>
                </c:pt>
                <c:pt idx="6">
                  <c:v>31.1707</c:v>
                </c:pt>
                <c:pt idx="7">
                  <c:v>44.134699999999995</c:v>
                </c:pt>
                <c:pt idx="8">
                  <c:v>147.96809999999999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A90-4190-9F76-99ED3F002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Stórauknar</a:t>
            </a:r>
            <a:r>
              <a:rPr lang="en-GB" baseline="0"/>
              <a:t> fjárveitingar til byggingar nýs Landspítala 2024</a:t>
            </a: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703757655293088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'1-6'!$A$2:$A$9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'1-6'!$B$2:$B$9</c:f>
              <c:numCache>
                <c:formatCode>#,##0</c:formatCode>
                <c:ptCount val="8"/>
                <c:pt idx="0">
                  <c:v>1520</c:v>
                </c:pt>
                <c:pt idx="1">
                  <c:v>2781</c:v>
                </c:pt>
                <c:pt idx="2">
                  <c:v>4740</c:v>
                </c:pt>
                <c:pt idx="3">
                  <c:v>5007</c:v>
                </c:pt>
                <c:pt idx="4">
                  <c:v>11884</c:v>
                </c:pt>
                <c:pt idx="5">
                  <c:v>14177</c:v>
                </c:pt>
                <c:pt idx="6">
                  <c:v>13400</c:v>
                </c:pt>
                <c:pt idx="7">
                  <c:v>23931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m.kr</a:t>
                </a:r>
              </a:p>
            </c:rich>
          </c:tx>
          <c:layout>
            <c:manualLayout>
              <c:xMode val="edge"/>
              <c:yMode val="edge"/>
              <c:x val="1.7123797025371819E-2"/>
              <c:y val="7.49999999999999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Fjöldi íbúða í byggingu við sögulegt hámark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4-4395-9BBD-FEFD57690679}"/>
              </c:ext>
            </c:extLst>
          </c:dPt>
          <c:dPt>
            <c:idx val="19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4-4395-9BBD-FEFD57690679}"/>
              </c:ext>
            </c:extLst>
          </c:dPt>
          <c:dLbls>
            <c:dLbl>
              <c:idx val="19"/>
              <c:layout>
                <c:manualLayout>
                  <c:x val="0"/>
                  <c:y val="2.4060138980456312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FiraGO SemiBold" panose="020B0603050000020004" pitchFamily="34" charset="0"/>
                        <a:cs typeface="FiraGO SemiBold" panose="020B0603050000020004" pitchFamily="34" charset="0"/>
                      </a:rPr>
                      <a:t>Núna</a:t>
                    </a:r>
                    <a:endParaRPr lang="en-US">
                      <a:latin typeface="FiraGO SemiBold" panose="020B0603050000020004" pitchFamily="34" charset="0"/>
                      <a:cs typeface="FiraGO SemiBold" panose="020B06030500000200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A74-4395-9BBD-FEFD57690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'1-7'!$A$2:$A$21</c:f>
              <c:strCache>
                <c:ptCount val="20"/>
                <c:pt idx="0">
                  <c:v>des 2005</c:v>
                </c:pt>
                <c:pt idx="1">
                  <c:v>des 2006</c:v>
                </c:pt>
                <c:pt idx="2">
                  <c:v>des 2007</c:v>
                </c:pt>
                <c:pt idx="3">
                  <c:v>des 2008</c:v>
                </c:pt>
                <c:pt idx="4">
                  <c:v>des 2009</c:v>
                </c:pt>
                <c:pt idx="5">
                  <c:v>des 2010</c:v>
                </c:pt>
                <c:pt idx="6">
                  <c:v>des 2011</c:v>
                </c:pt>
                <c:pt idx="7">
                  <c:v>des 2012</c:v>
                </c:pt>
                <c:pt idx="8">
                  <c:v>des 2013</c:v>
                </c:pt>
                <c:pt idx="9">
                  <c:v>des 2014</c:v>
                </c:pt>
                <c:pt idx="10">
                  <c:v>des 2015</c:v>
                </c:pt>
                <c:pt idx="11">
                  <c:v>des 2016</c:v>
                </c:pt>
                <c:pt idx="12">
                  <c:v>des 2017</c:v>
                </c:pt>
                <c:pt idx="13">
                  <c:v>des 2018</c:v>
                </c:pt>
                <c:pt idx="14">
                  <c:v>des 2019</c:v>
                </c:pt>
                <c:pt idx="15">
                  <c:v>des 2020</c:v>
                </c:pt>
                <c:pt idx="16">
                  <c:v>des 2021</c:v>
                </c:pt>
                <c:pt idx="17">
                  <c:v>des 2022</c:v>
                </c:pt>
                <c:pt idx="19">
                  <c:v>ágúst 2023</c:v>
                </c:pt>
              </c:strCache>
            </c:strRef>
          </c:cat>
          <c:val>
            <c:numRef>
              <c:f>'1-7'!$B$2:$B$21</c:f>
              <c:numCache>
                <c:formatCode>#,##0</c:formatCode>
                <c:ptCount val="20"/>
                <c:pt idx="0">
                  <c:v>4880</c:v>
                </c:pt>
                <c:pt idx="1">
                  <c:v>5734</c:v>
                </c:pt>
                <c:pt idx="2">
                  <c:v>6694</c:v>
                </c:pt>
                <c:pt idx="3">
                  <c:v>7071</c:v>
                </c:pt>
                <c:pt idx="4">
                  <c:v>6548</c:v>
                </c:pt>
                <c:pt idx="5">
                  <c:v>5770</c:v>
                </c:pt>
                <c:pt idx="6">
                  <c:v>5213</c:v>
                </c:pt>
                <c:pt idx="7">
                  <c:v>4476</c:v>
                </c:pt>
                <c:pt idx="8">
                  <c:v>4251</c:v>
                </c:pt>
                <c:pt idx="9">
                  <c:v>3760</c:v>
                </c:pt>
                <c:pt idx="10">
                  <c:v>4336</c:v>
                </c:pt>
                <c:pt idx="11">
                  <c:v>3879</c:v>
                </c:pt>
                <c:pt idx="12">
                  <c:v>4770</c:v>
                </c:pt>
                <c:pt idx="13">
                  <c:v>5036</c:v>
                </c:pt>
                <c:pt idx="14">
                  <c:v>5831</c:v>
                </c:pt>
                <c:pt idx="15">
                  <c:v>4404</c:v>
                </c:pt>
                <c:pt idx="16">
                  <c:v>5571</c:v>
                </c:pt>
                <c:pt idx="17">
                  <c:v>7388</c:v>
                </c:pt>
                <c:pt idx="19">
                  <c:v>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Hagvöxtur verður nálægt langtímagetu árið 2024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Framlag undirliða landsframleiðslu til hagvaxtar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'2-1'!$A$2</c:f>
              <c:strCache>
                <c:ptCount val="1"/>
                <c:pt idx="0">
                  <c:v>Einkaneysla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'2-1'!$B$2:$C$2</c:f>
              <c:numCache>
                <c:formatCode>0.0%</c:formatCode>
                <c:ptCount val="2"/>
                <c:pt idx="0">
                  <c:v>1.2009009626127332E-2</c:v>
                </c:pt>
                <c:pt idx="1">
                  <c:v>1.1495408164361341E-2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C-4864-B266-1E8CD546469D}"/>
            </c:ext>
          </c:extLst>
        </c:ser>
        <c:ser>
          <c:idx val="0"/>
          <c:order val="1"/>
          <c:tx>
            <c:strRef>
              <c:f>'2-1'!$A$3</c:f>
              <c:strCache>
                <c:ptCount val="1"/>
                <c:pt idx="0">
                  <c:v>Samneysla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'2-1'!$B$3:$C$3</c:f>
              <c:numCache>
                <c:formatCode>0.0%</c:formatCode>
                <c:ptCount val="2"/>
                <c:pt idx="0">
                  <c:v>5.1808191129179568E-3</c:v>
                </c:pt>
                <c:pt idx="1">
                  <c:v>5.1018534188200463E-3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C-4864-B266-1E8CD546469D}"/>
            </c:ext>
          </c:extLst>
        </c:ser>
        <c:ser>
          <c:idx val="2"/>
          <c:order val="2"/>
          <c:tx>
            <c:strRef>
              <c:f>'2-1'!$A$4</c:f>
              <c:strCache>
                <c:ptCount val="1"/>
                <c:pt idx="0">
                  <c:v>Fjármunamyndun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'2-1'!$B$4:$C$4</c:f>
              <c:numCache>
                <c:formatCode>0.0%</c:formatCode>
                <c:ptCount val="2"/>
                <c:pt idx="0">
                  <c:v>8.1419413044124707E-3</c:v>
                </c:pt>
                <c:pt idx="1">
                  <c:v>7.839580895194917E-3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C-4864-B266-1E8CD546469D}"/>
            </c:ext>
          </c:extLst>
        </c:ser>
        <c:ser>
          <c:idx val="3"/>
          <c:order val="3"/>
          <c:tx>
            <c:strRef>
              <c:f>'2-1'!$A$5</c:f>
              <c:strCache>
                <c:ptCount val="1"/>
                <c:pt idx="0">
                  <c:v>Innflutningur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'2-1'!$B$5:$C$5</c:f>
              <c:numCache>
                <c:formatCode>0.0%</c:formatCode>
                <c:ptCount val="2"/>
                <c:pt idx="0">
                  <c:v>-2.3992497642320976E-2</c:v>
                </c:pt>
                <c:pt idx="1">
                  <c:v>-1.3291846451403161E-2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FC-4864-B266-1E8CD546469D}"/>
            </c:ext>
          </c:extLst>
        </c:ser>
        <c:ser>
          <c:idx val="4"/>
          <c:order val="4"/>
          <c:tx>
            <c:strRef>
              <c:f>'2-1'!$A$6</c:f>
              <c:strCache>
                <c:ptCount val="1"/>
                <c:pt idx="0">
                  <c:v>Útflutningur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'2-1'!$B$6:$C$6</c:f>
              <c:numCache>
                <c:formatCode>0.0%</c:formatCode>
                <c:ptCount val="2"/>
                <c:pt idx="0">
                  <c:v>3.8440886508553491E-2</c:v>
                </c:pt>
                <c:pt idx="1">
                  <c:v>1.5352577789097079E-2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FC-4864-B266-1E8CD546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cked"/>
        <c:varyColors val="0"/>
        <c:ser>
          <c:idx val="5"/>
          <c:order val="5"/>
          <c:tx>
            <c:strRef>
              <c:f>'2-1'!$A$7</c:f>
              <c:strCache>
                <c:ptCount val="1"/>
                <c:pt idx="0">
                  <c:v>Hagvöxtur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792912513842788E-2"/>
                  <c:y val="-4.604315851233471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FiraGO SemiBold" panose="020B0603050000020004" pitchFamily="34" charset="0"/>
                        <a:cs typeface="FiraGO SemiBold" panose="020B0603050000020004" pitchFamily="34" charset="0"/>
                      </a:rPr>
                      <a:t>4,0%</a:t>
                    </a:r>
                    <a:endParaRPr lang="en-US">
                      <a:latin typeface="FiraGO SemiBold" panose="020B0603050000020004" pitchFamily="34" charset="0"/>
                      <a:cs typeface="FiraGO SemiBold" panose="020B06030500000200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3FC-4864-B266-1E8CD546469D}"/>
                </c:ext>
              </c:extLst>
            </c:dLbl>
            <c:dLbl>
              <c:idx val="1"/>
              <c:layout>
                <c:manualLayout>
                  <c:x val="-3.7652270210409823E-2"/>
                  <c:y val="-3.4532368884251076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FiraGO SemiBold" panose="020B0603050000020004" pitchFamily="34" charset="0"/>
                        <a:cs typeface="FiraGO SemiBold" panose="020B0603050000020004" pitchFamily="34" charset="0"/>
                      </a:rPr>
                      <a:t>2,6%</a:t>
                    </a:r>
                    <a:endParaRPr lang="en-US">
                      <a:latin typeface="FiraGO SemiBold" panose="020B0603050000020004" pitchFamily="34" charset="0"/>
                      <a:cs typeface="FiraGO SemiBold" panose="020B06030500000200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3FC-4864-B266-1E8CD5464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2023</c:v>
              </c:pt>
              <c:pt idx="1">
                <c:v>2024</c:v>
              </c:pt>
            </c:numLit>
          </c:cat>
          <c:val>
            <c:numRef>
              <c:f>'2-1'!$B$7:$C$7</c:f>
              <c:numCache>
                <c:formatCode>0.0%</c:formatCode>
                <c:ptCount val="2"/>
                <c:pt idx="0">
                  <c:v>0.04</c:v>
                </c:pt>
                <c:pt idx="1">
                  <c:v>2.6497573816070222E-2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FC-4864-B266-1E8CD546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Ríkissjóður</a:t>
            </a:r>
            <a:r>
              <a:rPr lang="en-GB" baseline="0"/>
              <a:t> hefur dregið úr eftirspurn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Breyting í hagsveifluleiðréttum frumjöfnuði ríkissjóðs, % af framleiðslugetu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6122440944881884"/>
          <c:h val="0.662090988626421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'2-2'!$B$1</c:f>
              <c:strCache>
                <c:ptCount val="1"/>
                <c:pt idx="0">
                  <c:v>Breyting í hagsveifluleiðréttum frumjöfnuði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900-4752-8CAB-44BEF3328C9A}"/>
              </c:ext>
            </c:extLst>
          </c:dPt>
          <c:dPt>
            <c:idx val="1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00-4752-8CAB-44BEF3328C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'2-2'!$A$2:$A$6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'2-2'!$B$2:$B$6</c:f>
              <c:numCache>
                <c:formatCode>0.0%</c:formatCode>
                <c:ptCount val="5"/>
                <c:pt idx="0">
                  <c:v>-2.3173210401502456E-2</c:v>
                </c:pt>
                <c:pt idx="1">
                  <c:v>-1.0015762711725565E-2</c:v>
                </c:pt>
                <c:pt idx="2">
                  <c:v>3.0849556756287422E-2</c:v>
                </c:pt>
                <c:pt idx="3">
                  <c:v>7.7355422906074875E-3</c:v>
                </c:pt>
                <c:pt idx="4">
                  <c:v>2.7647536703355345E-3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1</xdr:row>
      <xdr:rowOff>100012</xdr:rowOff>
    </xdr:from>
    <xdr:to>
      <xdr:col>13</xdr:col>
      <xdr:colOff>133350</xdr:colOff>
      <xdr:row>28</xdr:row>
      <xdr:rowOff>38100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BDFE5871-826C-4FEF-9FEA-0A448F93F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100012</xdr:rowOff>
    </xdr:from>
    <xdr:to>
      <xdr:col>10</xdr:col>
      <xdr:colOff>571500</xdr:colOff>
      <xdr:row>15</xdr:row>
      <xdr:rowOff>176212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74F367E9-DC5C-47EB-BC9B-4AD4C2707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42861</xdr:rowOff>
    </xdr:from>
    <xdr:to>
      <xdr:col>12</xdr:col>
      <xdr:colOff>514350</xdr:colOff>
      <xdr:row>18</xdr:row>
      <xdr:rowOff>161925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233855A8-B498-42B5-B9C6-735AB8A1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28575</xdr:rowOff>
    </xdr:from>
    <xdr:to>
      <xdr:col>14</xdr:col>
      <xdr:colOff>333375</xdr:colOff>
      <xdr:row>19</xdr:row>
      <xdr:rowOff>100013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6D04D263-33B4-4F87-9AC1-1F230FDD3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23812</xdr:rowOff>
    </xdr:from>
    <xdr:to>
      <xdr:col>13</xdr:col>
      <xdr:colOff>133350</xdr:colOff>
      <xdr:row>18</xdr:row>
      <xdr:rowOff>152400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18E97E1-3A39-4C76-9F98-6DFF8242C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0.17598</cdr:x>
      <cdr:y>0.26187</cdr:y>
    </cdr:from>
    <cdr:to>
      <cdr:x>0.34627</cdr:x>
      <cdr:y>0.41229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ED832117-25F5-4CA9-88C0-04B7A2423B17}"/>
            </a:ext>
          </a:extLst>
        </cdr:cNvPr>
        <cdr:cNvSpPr txBox="1"/>
      </cdr:nvSpPr>
      <cdr:spPr>
        <a:xfrm xmlns:a="http://schemas.openxmlformats.org/drawingml/2006/main">
          <a:off x="1079500" y="831850"/>
          <a:ext cx="1044575" cy="477838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solidFill>
                <a:schemeClr val="bg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Aðhald  dregur</a:t>
          </a:r>
        </a:p>
        <a:p xmlns:a="http://schemas.openxmlformats.org/drawingml/2006/main">
          <a:r>
            <a:rPr lang="is-IS" sz="900">
              <a:solidFill>
                <a:schemeClr val="bg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úr þenslu </a:t>
          </a:r>
          <a:endParaRPr sz="900">
            <a:solidFill>
              <a:schemeClr val="bg1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0.34379</cdr:x>
      <cdr:y>0.33231</cdr:y>
    </cdr:from>
    <cdr:to>
      <cdr:x>0.40135</cdr:x>
      <cdr:y>0.33231</cdr:y>
    </cdr:to>
    <cdr:cxnSp macro="">
      <cdr:nvCxnSpPr>
        <cdr:cNvPr id="11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AFBE2C5A-BA8D-488E-9C45-8EFB4AB77AEF}"/>
            </a:ext>
          </a:extLst>
        </cdr:cNvPr>
        <cdr:cNvCxnSpPr/>
      </cdr:nvCxnSpPr>
      <cdr:spPr>
        <a:xfrm xmlns:a="http://schemas.openxmlformats.org/drawingml/2006/main">
          <a:off x="2108836" y="1055626"/>
          <a:ext cx="353095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0.54089</cdr:x>
      <cdr:y>0.5947</cdr:y>
    </cdr:from>
    <cdr:to>
      <cdr:x>0.70652</cdr:x>
      <cdr:y>0.72414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38326911-756E-4004-B489-C501B35B206A}"/>
            </a:ext>
          </a:extLst>
        </cdr:cNvPr>
        <cdr:cNvSpPr txBox="1"/>
      </cdr:nvSpPr>
      <cdr:spPr>
        <a:xfrm xmlns:a="http://schemas.openxmlformats.org/drawingml/2006/main">
          <a:off x="3317876" y="1889125"/>
          <a:ext cx="1016000" cy="411163"/>
        </a:xfrm>
        <a:prstGeom xmlns:a="http://schemas.openxmlformats.org/drawingml/2006/main" prst="rect">
          <a:avLst/>
        </a:prstGeom>
        <a:solidFill xmlns:a="http://schemas.openxmlformats.org/drawingml/2006/main">
          <a:srgbClr val="C8DEF6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Slaki örvar </a:t>
          </a:r>
        </a:p>
        <a:p xmlns:a="http://schemas.openxmlformats.org/drawingml/2006/main">
          <a:r>
            <a:rPr lang="is-IS" sz="90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eftirspurn</a:t>
          </a:r>
          <a:r>
            <a:rPr lang="is-IS" sz="900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</a:t>
          </a:r>
          <a:endParaRPr sz="900">
            <a:solidFill>
              <a:sysClr val="windowText" lastClr="000000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0.43219</cdr:x>
      <cdr:y>0.66367</cdr:y>
    </cdr:from>
    <cdr:to>
      <cdr:x>0.5389</cdr:x>
      <cdr:y>0.66542</cdr:y>
    </cdr:to>
    <cdr:cxnSp macro="">
      <cdr:nvCxnSpPr>
        <cdr:cNvPr id="13" name="Bein örvartenging 12">
          <a:extLst xmlns:a="http://schemas.openxmlformats.org/drawingml/2006/main">
            <a:ext uri="{FF2B5EF4-FFF2-40B4-BE49-F238E27FC236}">
              <a16:creationId xmlns:a16="http://schemas.microsoft.com/office/drawing/2014/main" id="{F4F10B95-81AD-4FA2-ABD9-ED0E048AE5FF}"/>
            </a:ext>
          </a:extLst>
        </cdr:cNvPr>
        <cdr:cNvCxnSpPr/>
      </cdr:nvCxnSpPr>
      <cdr:spPr>
        <a:xfrm xmlns:a="http://schemas.openxmlformats.org/drawingml/2006/main" flipH="1">
          <a:off x="2651125" y="2108200"/>
          <a:ext cx="654525" cy="556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2</xdr:row>
      <xdr:rowOff>76200</xdr:rowOff>
    </xdr:from>
    <xdr:to>
      <xdr:col>14</xdr:col>
      <xdr:colOff>209549</xdr:colOff>
      <xdr:row>20</xdr:row>
      <xdr:rowOff>23812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3BD25257-38D2-46FA-89FA-5A3930658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0.20826</cdr:x>
      <cdr:y>0.34791</cdr:y>
    </cdr:from>
    <cdr:to>
      <cdr:x>0.45996</cdr:x>
      <cdr:y>0.39487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2BA0F01-AF01-4589-854F-CBE165140E7F}"/>
            </a:ext>
          </a:extLst>
        </cdr:cNvPr>
        <cdr:cNvSpPr txBox="1"/>
      </cdr:nvSpPr>
      <cdr:spPr>
        <a:xfrm xmlns:a="http://schemas.openxmlformats.org/drawingml/2006/main">
          <a:off x="1184275" y="1174750"/>
          <a:ext cx="1431281" cy="158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Afnám ívilnana til ökutækja</a:t>
          </a:r>
        </a:p>
      </cdr:txBody>
    </cdr:sp>
  </cdr:relSizeAnchor>
  <cdr:relSizeAnchor xmlns:cdr="http://schemas.openxmlformats.org/drawingml/2006/chartDrawing">
    <cdr:from>
      <cdr:x>0.21161</cdr:x>
      <cdr:y>0.44664</cdr:y>
    </cdr:from>
    <cdr:to>
      <cdr:x>0.46332</cdr:x>
      <cdr:y>0.49361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3D507EF-BAC5-4BA4-A250-9B98EF46D642}"/>
            </a:ext>
          </a:extLst>
        </cdr:cNvPr>
        <cdr:cNvSpPr txBox="1"/>
      </cdr:nvSpPr>
      <cdr:spPr>
        <a:xfrm xmlns:a="http://schemas.openxmlformats.org/drawingml/2006/main">
          <a:off x="1203325" y="1508125"/>
          <a:ext cx="1431281" cy="15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Annað</a:t>
          </a:r>
        </a:p>
      </cdr:txBody>
    </cdr:sp>
  </cdr:relSizeAnchor>
  <cdr:relSizeAnchor xmlns:cdr="http://schemas.openxmlformats.org/drawingml/2006/chartDrawing">
    <cdr:from>
      <cdr:x>0.20994</cdr:x>
      <cdr:y>0.52562</cdr:y>
    </cdr:from>
    <cdr:to>
      <cdr:x>0.46164</cdr:x>
      <cdr:y>0.57259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06A595F-A59D-4B6E-9E1D-7EB56F8D13FB}"/>
            </a:ext>
          </a:extLst>
        </cdr:cNvPr>
        <cdr:cNvSpPr txBox="1"/>
      </cdr:nvSpPr>
      <cdr:spPr>
        <a:xfrm xmlns:a="http://schemas.openxmlformats.org/drawingml/2006/main">
          <a:off x="1193800" y="1774825"/>
          <a:ext cx="1431280" cy="15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Gjaldtaka í ferðaþjónustu</a:t>
          </a:r>
        </a:p>
      </cdr:txBody>
    </cdr:sp>
  </cdr:relSizeAnchor>
  <cdr:relSizeAnchor xmlns:cdr="http://schemas.openxmlformats.org/drawingml/2006/chartDrawing">
    <cdr:from>
      <cdr:x>0.20994</cdr:x>
      <cdr:y>0.59332</cdr:y>
    </cdr:from>
    <cdr:to>
      <cdr:x>0.51893</cdr:x>
      <cdr:y>0.64868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D71B922-9D0F-49D7-8D3D-40B6ACF01578}"/>
            </a:ext>
          </a:extLst>
        </cdr:cNvPr>
        <cdr:cNvSpPr txBox="1"/>
      </cdr:nvSpPr>
      <cdr:spPr>
        <a:xfrm xmlns:a="http://schemas.openxmlformats.org/drawingml/2006/main">
          <a:off x="1193800" y="2003425"/>
          <a:ext cx="1757082" cy="186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Skattar á ökutæki og eldsneyti</a:t>
          </a:r>
        </a:p>
      </cdr:txBody>
    </cdr:sp>
  </cdr:relSizeAnchor>
  <cdr:relSizeAnchor xmlns:cdr="http://schemas.openxmlformats.org/drawingml/2006/chartDrawing">
    <cdr:from>
      <cdr:x>0.21161</cdr:x>
      <cdr:y>0.64692</cdr:y>
    </cdr:from>
    <cdr:to>
      <cdr:x>0.55097</cdr:x>
      <cdr:y>0.70172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EB546361-83E3-4B01-854D-8A9989FEF2A7}"/>
            </a:ext>
          </a:extLst>
        </cdr:cNvPr>
        <cdr:cNvSpPr txBox="1"/>
      </cdr:nvSpPr>
      <cdr:spPr>
        <a:xfrm xmlns:a="http://schemas.openxmlformats.org/drawingml/2006/main">
          <a:off x="1203325" y="2184400"/>
          <a:ext cx="1929720" cy="185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Krónutölugjöld fylgja ekki verðlagi</a:t>
          </a:r>
        </a:p>
      </cdr:txBody>
    </cdr:sp>
  </cdr:relSizeAnchor>
  <cdr:relSizeAnchor xmlns:cdr="http://schemas.openxmlformats.org/drawingml/2006/chartDrawing">
    <cdr:from>
      <cdr:x>0.6354</cdr:x>
      <cdr:y>0.35073</cdr:y>
    </cdr:from>
    <cdr:to>
      <cdr:x>0.8871</cdr:x>
      <cdr:y>0.39769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F8D871DE-3AD2-48B4-B0AA-465800A509DE}"/>
            </a:ext>
          </a:extLst>
        </cdr:cNvPr>
        <cdr:cNvSpPr txBox="1"/>
      </cdr:nvSpPr>
      <cdr:spPr>
        <a:xfrm xmlns:a="http://schemas.openxmlformats.org/drawingml/2006/main">
          <a:off x="3613150" y="1184275"/>
          <a:ext cx="1431281" cy="158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Framlög til Orkusjóðs</a:t>
          </a:r>
        </a:p>
      </cdr:txBody>
    </cdr:sp>
  </cdr:relSizeAnchor>
  <cdr:relSizeAnchor xmlns:cdr="http://schemas.openxmlformats.org/drawingml/2006/chartDrawing">
    <cdr:from>
      <cdr:x>0.63707</cdr:x>
      <cdr:y>0.441</cdr:y>
    </cdr:from>
    <cdr:to>
      <cdr:x>0.88878</cdr:x>
      <cdr:y>0.48797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702EA80F-2553-406C-88EF-610EF035204C}"/>
            </a:ext>
          </a:extLst>
        </cdr:cNvPr>
        <cdr:cNvSpPr txBox="1"/>
      </cdr:nvSpPr>
      <cdr:spPr>
        <a:xfrm xmlns:a="http://schemas.openxmlformats.org/drawingml/2006/main">
          <a:off x="3622675" y="1489075"/>
          <a:ext cx="1431281" cy="158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Önnur útgjöld</a:t>
          </a:r>
        </a:p>
      </cdr:txBody>
    </cdr:sp>
  </cdr:relSizeAnchor>
  <cdr:relSizeAnchor xmlns:cdr="http://schemas.openxmlformats.org/drawingml/2006/chartDrawing">
    <cdr:from>
      <cdr:x>0.63205</cdr:x>
      <cdr:y>0.58486</cdr:y>
    </cdr:from>
    <cdr:to>
      <cdr:x>0.92998</cdr:x>
      <cdr:y>0.63253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E11C1D95-2855-46D0-8E59-41EB8C0C2007}"/>
            </a:ext>
          </a:extLst>
        </cdr:cNvPr>
        <cdr:cNvSpPr txBox="1"/>
      </cdr:nvSpPr>
      <cdr:spPr>
        <a:xfrm xmlns:a="http://schemas.openxmlformats.org/drawingml/2006/main">
          <a:off x="3594100" y="1974850"/>
          <a:ext cx="1694188" cy="160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Uppgjör vegna verðbólgu 2023</a:t>
          </a:r>
        </a:p>
      </cdr:txBody>
    </cdr:sp>
  </cdr:relSizeAnchor>
  <cdr:relSizeAnchor xmlns:cdr="http://schemas.openxmlformats.org/drawingml/2006/chartDrawing">
    <cdr:from>
      <cdr:x>0.63707</cdr:x>
      <cdr:y>0.70898</cdr:y>
    </cdr:from>
    <cdr:to>
      <cdr:x>0.88878</cdr:x>
      <cdr:y>0.75595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3585737D-FA2B-469D-A01C-4F20D2D26433}"/>
            </a:ext>
          </a:extLst>
        </cdr:cNvPr>
        <cdr:cNvSpPr txBox="1"/>
      </cdr:nvSpPr>
      <cdr:spPr>
        <a:xfrm xmlns:a="http://schemas.openxmlformats.org/drawingml/2006/main">
          <a:off x="3622675" y="2393950"/>
          <a:ext cx="1431281" cy="15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724275" y="352424"/>
    <xdr:ext cx="5734050" cy="3171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A0C0A3-1C5C-4489-985E-030D477C5B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71436</xdr:rowOff>
    </xdr:from>
    <xdr:to>
      <xdr:col>15</xdr:col>
      <xdr:colOff>238125</xdr:colOff>
      <xdr:row>22</xdr:row>
      <xdr:rowOff>38099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AC4B82B-E5C8-426D-AABD-83C69DEE1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0.02452</cdr:x>
      <cdr:y>0.91722</cdr:y>
    </cdr:from>
    <cdr:to>
      <cdr:x>0.87988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573B72D0-BD13-40D4-8D85-D8505940685B}"/>
            </a:ext>
          </a:extLst>
        </cdr:cNvPr>
        <cdr:cNvSpPr txBox="1"/>
      </cdr:nvSpPr>
      <cdr:spPr>
        <a:xfrm xmlns:a="http://schemas.openxmlformats.org/drawingml/2006/main">
          <a:off x="155574" y="3289300"/>
          <a:ext cx="5426075" cy="29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 Frumjöfnuður ársins 2023 leiðréttur fyrir 15,5 ma.kr. einskiptistekjum vegna sölu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Landsvirkjunar á Landsneti og 13 ma.kr. áhrifum launa- og verðlags ársins 2023 sem koma fram á árinu 2024.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14287</xdr:rowOff>
    </xdr:from>
    <xdr:to>
      <xdr:col>13</xdr:col>
      <xdr:colOff>95250</xdr:colOff>
      <xdr:row>22</xdr:row>
      <xdr:rowOff>47625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E1B7C170-ABB5-4858-B5D9-E3D5EFAA3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600574" y="809625"/>
    <xdr:ext cx="5591176" cy="3333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81FC2-1573-4A2D-9A77-772D567208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61912</xdr:rowOff>
    </xdr:from>
    <xdr:to>
      <xdr:col>16</xdr:col>
      <xdr:colOff>247650</xdr:colOff>
      <xdr:row>21</xdr:row>
      <xdr:rowOff>133350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42BBF622-AC4D-4B15-B35D-CAB0CDE55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</xdr:row>
      <xdr:rowOff>52387</xdr:rowOff>
    </xdr:from>
    <xdr:to>
      <xdr:col>11</xdr:col>
      <xdr:colOff>390524</xdr:colOff>
      <xdr:row>18</xdr:row>
      <xdr:rowOff>9525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B845537-2865-4DA0-9898-701E5D1D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2</xdr:row>
      <xdr:rowOff>52385</xdr:rowOff>
    </xdr:from>
    <xdr:to>
      <xdr:col>20</xdr:col>
      <xdr:colOff>381000</xdr:colOff>
      <xdr:row>25</xdr:row>
      <xdr:rowOff>47625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DCE5FE41-51AE-43DA-98C3-F2E9DDD34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342900</xdr:colOff>
      <xdr:row>6</xdr:row>
      <xdr:rowOff>57150</xdr:rowOff>
    </xdr:from>
    <xdr:to>
      <xdr:col>20</xdr:col>
      <xdr:colOff>247650</xdr:colOff>
      <xdr:row>7</xdr:row>
      <xdr:rowOff>95250</xdr:rowOff>
    </xdr:to>
    <xdr:sp macro="" textlink="">
      <xdr:nvSpPr>
        <xdr:cNvPr id="3" name="Textarammi 2">
          <a:extLst>
            <a:ext uri="{FF2B5EF4-FFF2-40B4-BE49-F238E27FC236}">
              <a16:creationId xmlns:a16="http://schemas.microsoft.com/office/drawing/2014/main" id="{CD69C63A-80E5-4281-9333-CF419578CFD8}"/>
            </a:ext>
          </a:extLst>
        </xdr:cNvPr>
        <xdr:cNvSpPr txBox="1"/>
      </xdr:nvSpPr>
      <xdr:spPr>
        <a:xfrm>
          <a:off x="12906375" y="120015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(34%)</a:t>
          </a:r>
        </a:p>
      </xdr:txBody>
    </xdr:sp>
    <xdr:clientData/>
  </xdr:twoCellAnchor>
  <xdr:twoCellAnchor>
    <xdr:from>
      <xdr:col>10</xdr:col>
      <xdr:colOff>352425</xdr:colOff>
      <xdr:row>10</xdr:row>
      <xdr:rowOff>152400</xdr:rowOff>
    </xdr:from>
    <xdr:to>
      <xdr:col>11</xdr:col>
      <xdr:colOff>257175</xdr:colOff>
      <xdr:row>12</xdr:row>
      <xdr:rowOff>0</xdr:rowOff>
    </xdr:to>
    <xdr:sp macro="" textlink="">
      <xdr:nvSpPr>
        <xdr:cNvPr id="4" name="Textarammi 3">
          <a:extLst>
            <a:ext uri="{FF2B5EF4-FFF2-40B4-BE49-F238E27FC236}">
              <a16:creationId xmlns:a16="http://schemas.microsoft.com/office/drawing/2014/main" id="{D2EB9F4A-1338-43F3-BC46-0E8F0FE98222}"/>
            </a:ext>
          </a:extLst>
        </xdr:cNvPr>
        <xdr:cNvSpPr txBox="1"/>
      </xdr:nvSpPr>
      <xdr:spPr>
        <a:xfrm>
          <a:off x="7429500" y="205740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(10%)</a:t>
          </a:r>
        </a:p>
      </xdr:txBody>
    </xdr:sp>
    <xdr:clientData/>
  </xdr:twoCellAnchor>
  <xdr:twoCellAnchor>
    <xdr:from>
      <xdr:col>8</xdr:col>
      <xdr:colOff>285750</xdr:colOff>
      <xdr:row>14</xdr:row>
      <xdr:rowOff>19050</xdr:rowOff>
    </xdr:from>
    <xdr:to>
      <xdr:col>9</xdr:col>
      <xdr:colOff>190500</xdr:colOff>
      <xdr:row>15</xdr:row>
      <xdr:rowOff>57150</xdr:rowOff>
    </xdr:to>
    <xdr:sp macro="" textlink="">
      <xdr:nvSpPr>
        <xdr:cNvPr id="5" name="Textarammi 4">
          <a:extLst>
            <a:ext uri="{FF2B5EF4-FFF2-40B4-BE49-F238E27FC236}">
              <a16:creationId xmlns:a16="http://schemas.microsoft.com/office/drawing/2014/main" id="{1BCB6775-C05F-44D1-8590-EB2650969E2D}"/>
            </a:ext>
          </a:extLst>
        </xdr:cNvPr>
        <xdr:cNvSpPr txBox="1"/>
      </xdr:nvSpPr>
      <xdr:spPr>
        <a:xfrm>
          <a:off x="6143625" y="268605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</a:p>
      </xdr:txBody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0.6767</cdr:x>
      <cdr:y>0.24229</cdr:y>
    </cdr:from>
    <cdr:to>
      <cdr:x>0.7275</cdr:x>
      <cdr:y>0.29452</cdr:y>
    </cdr:to>
    <cdr:sp macro="" textlink="">
      <cdr:nvSpPr>
        <cdr:cNvPr id="7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6851650" y="1060450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(24%)</a:t>
          </a:r>
        </a:p>
      </cdr:txBody>
    </cdr:sp>
  </cdr:relSizeAnchor>
  <cdr:relSizeAnchor xmlns:cdr="http://schemas.openxmlformats.org/drawingml/2006/chartDrawing">
    <cdr:from>
      <cdr:x>0.41612</cdr:x>
      <cdr:y>0.3054</cdr:y>
    </cdr:from>
    <cdr:to>
      <cdr:x>0.46692</cdr:x>
      <cdr:y>0.35763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4213225" y="1336675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(13%)</a:t>
          </a:r>
        </a:p>
      </cdr:txBody>
    </cdr:sp>
  </cdr:relSizeAnchor>
  <cdr:relSizeAnchor xmlns:cdr="http://schemas.openxmlformats.org/drawingml/2006/chartDrawing">
    <cdr:from>
      <cdr:x>0.26748</cdr:x>
      <cdr:y>0.4338</cdr:y>
    </cdr:from>
    <cdr:to>
      <cdr:x>0.31828</cdr:x>
      <cdr:y>0.48604</cdr:y>
    </cdr:to>
    <cdr:sp macro="" textlink="">
      <cdr:nvSpPr>
        <cdr:cNvPr id="9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708275" y="1898650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0.2402</cdr:x>
      <cdr:y>0.56438</cdr:y>
    </cdr:from>
    <cdr:to>
      <cdr:x>0.291</cdr:x>
      <cdr:y>0.61662</cdr:y>
    </cdr:to>
    <cdr:sp macro="" textlink="">
      <cdr:nvSpPr>
        <cdr:cNvPr id="10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432009" y="2470128"/>
          <a:ext cx="514354" cy="228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0.20727</cdr:x>
      <cdr:y>0.62967</cdr:y>
    </cdr:from>
    <cdr:to>
      <cdr:x>0.25807</cdr:x>
      <cdr:y>0.6819</cdr:y>
    </cdr:to>
    <cdr:sp macro="" textlink="">
      <cdr:nvSpPr>
        <cdr:cNvPr id="11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098675" y="2755900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0.17905</cdr:x>
      <cdr:y>0.69278</cdr:y>
    </cdr:from>
    <cdr:to>
      <cdr:x>0.22985</cdr:x>
      <cdr:y>0.74501</cdr:y>
    </cdr:to>
    <cdr:sp macro="" textlink="">
      <cdr:nvSpPr>
        <cdr:cNvPr id="12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1812925" y="3032125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0.17623</cdr:x>
      <cdr:y>0.75807</cdr:y>
    </cdr:from>
    <cdr:to>
      <cdr:x>0.22703</cdr:x>
      <cdr:y>0.8103</cdr:y>
    </cdr:to>
    <cdr:sp macro="" textlink="">
      <cdr:nvSpPr>
        <cdr:cNvPr id="13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784350" y="3317875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0.17341</cdr:x>
      <cdr:y>0.82118</cdr:y>
    </cdr:from>
    <cdr:to>
      <cdr:x>0.22421</cdr:x>
      <cdr:y>0.87341</cdr:y>
    </cdr:to>
    <cdr:sp macro="" textlink="">
      <cdr:nvSpPr>
        <cdr:cNvPr id="14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755775" y="3594100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0.16212</cdr:x>
      <cdr:y>0.88865</cdr:y>
    </cdr:from>
    <cdr:to>
      <cdr:x>0.21292</cdr:x>
      <cdr:y>0.94088</cdr:y>
    </cdr:to>
    <cdr:sp macro="" textlink="">
      <cdr:nvSpPr>
        <cdr:cNvPr id="15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641475" y="3889375"/>
          <a:ext cx="5143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2</xdr:row>
      <xdr:rowOff>166686</xdr:rowOff>
    </xdr:from>
    <xdr:to>
      <xdr:col>16</xdr:col>
      <xdr:colOff>142874</xdr:colOff>
      <xdr:row>21</xdr:row>
      <xdr:rowOff>152400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4FC5A7A3-72E2-420F-A771-2808D5E29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419099</xdr:colOff>
      <xdr:row>7</xdr:row>
      <xdr:rowOff>14287</xdr:rowOff>
    </xdr:from>
    <xdr:to>
      <xdr:col>13</xdr:col>
      <xdr:colOff>390525</xdr:colOff>
      <xdr:row>23</xdr:row>
      <xdr:rowOff>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8E71B16-0359-420F-BF69-3EB73A888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10</xdr:row>
      <xdr:rowOff>38100</xdr:rowOff>
    </xdr:from>
    <xdr:to>
      <xdr:col>11</xdr:col>
      <xdr:colOff>19050</xdr:colOff>
      <xdr:row>16</xdr:row>
      <xdr:rowOff>28575</xdr:rowOff>
    </xdr:to>
    <xdr:cxnSp macro="">
      <xdr:nvCxnSpPr>
        <xdr:cNvPr id="4" name="Bein örvartenging 3">
          <a:extLst>
            <a:ext uri="{FF2B5EF4-FFF2-40B4-BE49-F238E27FC236}">
              <a16:creationId xmlns:a16="http://schemas.microsoft.com/office/drawing/2014/main" id="{94F51699-E185-4A77-9046-B5732594FE93}"/>
            </a:ext>
          </a:extLst>
        </xdr:cNvPr>
        <xdr:cNvCxnSpPr/>
      </xdr:nvCxnSpPr>
      <xdr:spPr>
        <a:xfrm flipH="1">
          <a:off x="6343650" y="1943100"/>
          <a:ext cx="2809875" cy="1133475"/>
        </a:xfrm>
        <a:prstGeom prst="straightConnector1">
          <a:avLst/>
        </a:prstGeom>
        <a:ln>
          <a:solidFill>
            <a:srgbClr val="60986E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485775</xdr:colOff>
      <xdr:row>10</xdr:row>
      <xdr:rowOff>47625</xdr:rowOff>
    </xdr:from>
    <xdr:to>
      <xdr:col>11</xdr:col>
      <xdr:colOff>123825</xdr:colOff>
      <xdr:row>11</xdr:row>
      <xdr:rowOff>142875</xdr:rowOff>
    </xdr:to>
    <xdr:cxnSp macro="">
      <xdr:nvCxnSpPr>
        <xdr:cNvPr id="6" name="Bein örvartenging 5">
          <a:extLst>
            <a:ext uri="{FF2B5EF4-FFF2-40B4-BE49-F238E27FC236}">
              <a16:creationId xmlns:a16="http://schemas.microsoft.com/office/drawing/2014/main" id="{DCB0E116-D65F-433D-841A-18B3B848F018}"/>
            </a:ext>
          </a:extLst>
        </xdr:cNvPr>
        <xdr:cNvCxnSpPr/>
      </xdr:nvCxnSpPr>
      <xdr:spPr>
        <a:xfrm flipH="1">
          <a:off x="9010650" y="1952625"/>
          <a:ext cx="247650" cy="285750"/>
        </a:xfrm>
        <a:prstGeom prst="straightConnector1">
          <a:avLst/>
        </a:prstGeom>
        <a:ln>
          <a:solidFill>
            <a:srgbClr val="60986E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10</xdr:row>
      <xdr:rowOff>9525</xdr:rowOff>
    </xdr:from>
    <xdr:to>
      <xdr:col>12</xdr:col>
      <xdr:colOff>76200</xdr:colOff>
      <xdr:row>11</xdr:row>
      <xdr:rowOff>38100</xdr:rowOff>
    </xdr:to>
    <xdr:cxnSp macro="">
      <xdr:nvCxnSpPr>
        <xdr:cNvPr id="8" name="Bein örvartenging 7">
          <a:extLst>
            <a:ext uri="{FF2B5EF4-FFF2-40B4-BE49-F238E27FC236}">
              <a16:creationId xmlns:a16="http://schemas.microsoft.com/office/drawing/2014/main" id="{6188AD0A-4AB4-4634-B9EF-81DD66C131DA}"/>
            </a:ext>
          </a:extLst>
        </xdr:cNvPr>
        <xdr:cNvCxnSpPr/>
      </xdr:nvCxnSpPr>
      <xdr:spPr>
        <a:xfrm>
          <a:off x="9391650" y="1914525"/>
          <a:ext cx="428625" cy="219075"/>
        </a:xfrm>
        <a:prstGeom prst="straightConnector1">
          <a:avLst/>
        </a:prstGeom>
        <a:ln>
          <a:solidFill>
            <a:srgbClr val="003D85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0.64835</cdr:x>
      <cdr:y>0.17739</cdr:y>
    </cdr:from>
    <cdr:to>
      <cdr:x>0.77708</cdr:x>
      <cdr:y>0.26217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A3E629C1-D075-4C12-AB4E-5539B7F1A41C}"/>
            </a:ext>
          </a:extLst>
        </cdr:cNvPr>
        <cdr:cNvSpPr txBox="1"/>
      </cdr:nvSpPr>
      <cdr:spPr>
        <a:xfrm xmlns:a="http://schemas.openxmlformats.org/drawingml/2006/main">
          <a:off x="3933826" y="538163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s-IS" sz="1100"/>
        </a:p>
      </cdr:txBody>
    </cdr:sp>
  </cdr:relSizeAnchor>
  <cdr:relSizeAnchor xmlns:cdr="http://schemas.openxmlformats.org/drawingml/2006/chartDrawing">
    <cdr:from>
      <cdr:x>0.70487</cdr:x>
      <cdr:y>0.11146</cdr:y>
    </cdr:from>
    <cdr:to>
      <cdr:x>0.83203</cdr:x>
      <cdr:y>0.17739</cdr:y>
    </cdr:to>
    <cdr:sp macro="" textlink="">
      <cdr:nvSpPr>
        <cdr:cNvPr id="7" name="Textarammi 6">
          <a:extLst xmlns:a="http://schemas.openxmlformats.org/drawingml/2006/main">
            <a:ext uri="{FF2B5EF4-FFF2-40B4-BE49-F238E27FC236}">
              <a16:creationId xmlns:a16="http://schemas.microsoft.com/office/drawing/2014/main" id="{1B2385CE-1E76-49D4-9377-845A2C4EB17C}"/>
            </a:ext>
          </a:extLst>
        </cdr:cNvPr>
        <cdr:cNvSpPr txBox="1"/>
      </cdr:nvSpPr>
      <cdr:spPr>
        <a:xfrm xmlns:a="http://schemas.openxmlformats.org/drawingml/2006/main">
          <a:off x="4276726" y="338138"/>
          <a:ext cx="7715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00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Aðhald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3</xdr:row>
      <xdr:rowOff>42862</xdr:rowOff>
    </xdr:from>
    <xdr:to>
      <xdr:col>15</xdr:col>
      <xdr:colOff>466724</xdr:colOff>
      <xdr:row>20</xdr:row>
      <xdr:rowOff>114300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97E32DDE-D729-4B34-B9A2-7CA3F1C44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2</xdr:row>
      <xdr:rowOff>42862</xdr:rowOff>
    </xdr:from>
    <xdr:to>
      <xdr:col>10</xdr:col>
      <xdr:colOff>542925</xdr:colOff>
      <xdr:row>18</xdr:row>
      <xdr:rowOff>47625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1672359-1FC0-4B25-9EA9-1BE3F5052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0.84463</cdr:x>
      <cdr:y>0.0865</cdr:y>
    </cdr:from>
    <cdr:to>
      <cdr:x>0.97523</cdr:x>
      <cdr:y>0.16823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403B41DD-DBE9-4A35-9F0C-75D77DC70650}"/>
            </a:ext>
          </a:extLst>
        </cdr:cNvPr>
        <cdr:cNvSpPr txBox="1"/>
      </cdr:nvSpPr>
      <cdr:spPr>
        <a:xfrm xmlns:a="http://schemas.openxmlformats.org/drawingml/2006/main">
          <a:off x="4038647" y="264073"/>
          <a:ext cx="624466" cy="249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m.kr.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0.03479</cdr:x>
      <cdr:y>0.93316</cdr:y>
    </cdr:from>
    <cdr:to>
      <cdr:x>0.75359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8230BFE-CB33-4ECE-A1EF-F7F4304E20B7}"/>
            </a:ext>
          </a:extLst>
        </cdr:cNvPr>
        <cdr:cNvSpPr txBox="1"/>
      </cdr:nvSpPr>
      <cdr:spPr>
        <a:xfrm xmlns:a="http://schemas.openxmlformats.org/drawingml/2006/main">
          <a:off x="174625" y="2982029"/>
          <a:ext cx="3608141" cy="213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*Samanburður við fjármálaáætlun árin 2021-2025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3</xdr:row>
      <xdr:rowOff>42861</xdr:rowOff>
    </xdr:from>
    <xdr:to>
      <xdr:col>16</xdr:col>
      <xdr:colOff>114300</xdr:colOff>
      <xdr:row>22</xdr:row>
      <xdr:rowOff>28574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F0D5170-6B14-4AA5-A7F2-A73094D2F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0.76424</cdr:x>
      <cdr:y>0.10092</cdr:y>
    </cdr:from>
    <cdr:to>
      <cdr:x>0.84371</cdr:x>
      <cdr:y>0.18296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26A2C691-E79B-4A37-93C0-F5769B232A48}"/>
            </a:ext>
          </a:extLst>
        </cdr:cNvPr>
        <cdr:cNvSpPr txBox="1"/>
      </cdr:nvSpPr>
      <cdr:spPr>
        <a:xfrm xmlns:a="http://schemas.openxmlformats.org/drawingml/2006/main">
          <a:off x="5415836" y="363821"/>
          <a:ext cx="563228" cy="295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0" baseline="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ma.kr. 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190499</xdr:colOff>
      <xdr:row>6</xdr:row>
      <xdr:rowOff>4761</xdr:rowOff>
    </xdr:from>
    <xdr:to>
      <xdr:col>13</xdr:col>
      <xdr:colOff>123824</xdr:colOff>
      <xdr:row>22</xdr:row>
      <xdr:rowOff>161924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488DC769-8BE5-4B59-A291-CDD6C3214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2</xdr:row>
      <xdr:rowOff>185737</xdr:rowOff>
    </xdr:from>
    <xdr:to>
      <xdr:col>12</xdr:col>
      <xdr:colOff>76200</xdr:colOff>
      <xdr:row>16</xdr:row>
      <xdr:rowOff>123825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CED2017-C69F-43A1-A405-C84274119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352424</xdr:colOff>
      <xdr:row>3</xdr:row>
      <xdr:rowOff>4761</xdr:rowOff>
    </xdr:from>
    <xdr:to>
      <xdr:col>14</xdr:col>
      <xdr:colOff>571499</xdr:colOff>
      <xdr:row>20</xdr:row>
      <xdr:rowOff>161924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F0A755F6-6298-4692-B94F-3CA08DC2E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4761</xdr:rowOff>
    </xdr:from>
    <xdr:to>
      <xdr:col>14</xdr:col>
      <xdr:colOff>352425</xdr:colOff>
      <xdr:row>19</xdr:row>
      <xdr:rowOff>104774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71537ABC-E6DF-405C-BA3E-7D9171B2D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1</xdr:row>
      <xdr:rowOff>166686</xdr:rowOff>
    </xdr:from>
    <xdr:to>
      <xdr:col>13</xdr:col>
      <xdr:colOff>590549</xdr:colOff>
      <xdr:row>17</xdr:row>
      <xdr:rowOff>171449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3C215B5A-DE5B-414D-9614-000412E4E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100011</xdr:rowOff>
    </xdr:from>
    <xdr:to>
      <xdr:col>14</xdr:col>
      <xdr:colOff>447675</xdr:colOff>
      <xdr:row>22</xdr:row>
      <xdr:rowOff>47624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569979C-E14F-4286-8943-DD6B12148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0.86819</cdr:x>
      <cdr:y>0.27058</cdr:y>
    </cdr:from>
    <cdr:to>
      <cdr:x>1</cdr:x>
      <cdr:y>0.45451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F4E8C3BF-927E-4ACD-9DB9-C2DA9AB19152}"/>
            </a:ext>
          </a:extLst>
        </cdr:cNvPr>
        <cdr:cNvSpPr txBox="1"/>
      </cdr:nvSpPr>
      <cdr:spPr>
        <a:xfrm xmlns:a="http://schemas.openxmlformats.org/drawingml/2006/main">
          <a:off x="4705358" y="965200"/>
          <a:ext cx="714367" cy="656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0.87419</cdr:x>
      <cdr:y>0.47085</cdr:y>
    </cdr:from>
    <cdr:to>
      <cdr:x>1</cdr:x>
      <cdr:y>0.6883</cdr:y>
    </cdr:to>
    <cdr:sp macro="" textlink="">
      <cdr:nvSpPr>
        <cdr:cNvPr id="8" name="Textarammi 3">
          <a:extLst xmlns:a="http://schemas.openxmlformats.org/drawingml/2006/main">
            <a:ext uri="{FF2B5EF4-FFF2-40B4-BE49-F238E27FC236}">
              <a16:creationId xmlns:a16="http://schemas.microsoft.com/office/drawing/2014/main" id="{EB7BF2F9-91E9-44AC-B6BA-788A2253B305}"/>
            </a:ext>
          </a:extLst>
        </cdr:cNvPr>
        <cdr:cNvSpPr txBox="1"/>
      </cdr:nvSpPr>
      <cdr:spPr>
        <a:xfrm xmlns:a="http://schemas.openxmlformats.org/drawingml/2006/main">
          <a:off x="4737885" y="1679575"/>
          <a:ext cx="681840" cy="775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0.86878</cdr:x>
      <cdr:y>0.24388</cdr:y>
    </cdr:from>
    <cdr:to>
      <cdr:x>0.86988</cdr:x>
      <cdr:y>0.41545</cdr:y>
    </cdr:to>
    <cdr:cxnSp macro="">
      <cdr:nvCxnSpPr>
        <cdr:cNvPr id="9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6618EE08-839A-4228-A7BC-19AC52B0F29A}"/>
            </a:ext>
          </a:extLst>
        </cdr:cNvPr>
        <cdr:cNvCxnSpPr/>
      </cdr:nvCxnSpPr>
      <cdr:spPr>
        <a:xfrm xmlns:a="http://schemas.openxmlformats.org/drawingml/2006/main" flipH="1" flipV="1">
          <a:off x="4708525" y="869950"/>
          <a:ext cx="5989" cy="612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0.87405</cdr:x>
      <cdr:y>0.47352</cdr:y>
    </cdr:from>
    <cdr:to>
      <cdr:x>0.87438</cdr:x>
      <cdr:y>0.63256</cdr:y>
    </cdr:to>
    <cdr:cxnSp macro="">
      <cdr:nvCxnSpPr>
        <cdr:cNvPr id="10" name="Bein örvartenging 9">
          <a:extLst xmlns:a="http://schemas.openxmlformats.org/drawingml/2006/main">
            <a:ext uri="{FF2B5EF4-FFF2-40B4-BE49-F238E27FC236}">
              <a16:creationId xmlns:a16="http://schemas.microsoft.com/office/drawing/2014/main" id="{775A2F81-25D6-4804-9E18-A173001FA7A8}"/>
            </a:ext>
          </a:extLst>
        </cdr:cNvPr>
        <cdr:cNvCxnSpPr/>
      </cdr:nvCxnSpPr>
      <cdr:spPr>
        <a:xfrm xmlns:a="http://schemas.openxmlformats.org/drawingml/2006/main" flipH="1">
          <a:off x="4737100" y="1689100"/>
          <a:ext cx="1820" cy="5673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94418</xdr:colOff>
      <xdr:row>3</xdr:row>
      <xdr:rowOff>46589</xdr:rowOff>
    </xdr:from>
    <xdr:to>
      <xdr:col>18</xdr:col>
      <xdr:colOff>504823</xdr:colOff>
      <xdr:row>23</xdr:row>
      <xdr:rowOff>137077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BED790DC-9267-4C9D-9D19-7B4C72120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1</xdr:row>
      <xdr:rowOff>185736</xdr:rowOff>
    </xdr:from>
    <xdr:to>
      <xdr:col>15</xdr:col>
      <xdr:colOff>57150</xdr:colOff>
      <xdr:row>20</xdr:row>
      <xdr:rowOff>171449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164A1595-7C8F-4F96-A7C8-B4F9266E5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FA82-7DC0-4DC2-86B6-B7513E2F514D}">
  <dimension ref="A1:C30"/>
  <sheetViews>
    <sheetView workbookViewId="0">
      <selection activeCell="C7" sqref="C7"/>
    </sheetView>
  </sheetViews>
  <sheetFormatPr defaultColWidth="9.140625" defaultRowHeight="15" x14ac:dyDescent="0.25"/>
  <cols>
    <col min="1" max="1" width="9.140625" style="2" customWidth="1"/>
    <col min="2" max="16384" width="9.140625" style="2"/>
  </cols>
  <sheetData>
    <row r="1" spans="1:3" ht="18.75" x14ac:dyDescent="0.3">
      <c r="A1" s="1" t="s">
        <v>127</v>
      </c>
    </row>
    <row r="5" spans="1:3" x14ac:dyDescent="0.25">
      <c r="A5" s="2">
        <v>1</v>
      </c>
      <c r="B5" s="2">
        <v>1</v>
      </c>
      <c r="C5" s="3" t="s">
        <v>128</v>
      </c>
    </row>
    <row r="6" spans="1:3" x14ac:dyDescent="0.25">
      <c r="A6" s="2">
        <v>1</v>
      </c>
      <c r="B6" s="2">
        <v>2</v>
      </c>
      <c r="C6" s="3" t="s">
        <v>168</v>
      </c>
    </row>
    <row r="7" spans="1:3" x14ac:dyDescent="0.25">
      <c r="A7" s="2">
        <v>1</v>
      </c>
      <c r="B7" s="2">
        <v>3</v>
      </c>
      <c r="C7" s="3" t="s">
        <v>171</v>
      </c>
    </row>
    <row r="8" spans="1:3" x14ac:dyDescent="0.25">
      <c r="A8" s="2">
        <v>1</v>
      </c>
      <c r="B8" s="2">
        <v>4</v>
      </c>
      <c r="C8" s="3" t="s">
        <v>181</v>
      </c>
    </row>
    <row r="9" spans="1:3" x14ac:dyDescent="0.25">
      <c r="A9" s="2">
        <v>1</v>
      </c>
      <c r="B9" s="2">
        <v>5</v>
      </c>
      <c r="C9" s="3" t="s">
        <v>94</v>
      </c>
    </row>
    <row r="10" spans="1:3" x14ac:dyDescent="0.25">
      <c r="A10" s="2">
        <v>1</v>
      </c>
      <c r="B10" s="2">
        <v>6</v>
      </c>
      <c r="C10" s="3" t="s">
        <v>184</v>
      </c>
    </row>
    <row r="11" spans="1:3" x14ac:dyDescent="0.25">
      <c r="A11" s="2">
        <v>1</v>
      </c>
      <c r="B11" s="2">
        <v>7</v>
      </c>
      <c r="C11" s="3" t="s">
        <v>186</v>
      </c>
    </row>
    <row r="12" spans="1:3" x14ac:dyDescent="0.25">
      <c r="A12" s="2">
        <v>2</v>
      </c>
      <c r="B12" s="2">
        <v>1</v>
      </c>
      <c r="C12" s="3" t="s">
        <v>14</v>
      </c>
    </row>
    <row r="13" spans="1:3" x14ac:dyDescent="0.25">
      <c r="A13" s="2">
        <v>2</v>
      </c>
      <c r="B13" s="2">
        <v>2</v>
      </c>
      <c r="C13" s="3" t="s">
        <v>96</v>
      </c>
    </row>
    <row r="14" spans="1:3" x14ac:dyDescent="0.25">
      <c r="A14" s="2">
        <v>2</v>
      </c>
      <c r="B14" s="2">
        <v>3</v>
      </c>
      <c r="C14" s="3" t="s">
        <v>95</v>
      </c>
    </row>
    <row r="15" spans="1:3" x14ac:dyDescent="0.25">
      <c r="A15" s="2">
        <v>3</v>
      </c>
      <c r="B15" s="2">
        <v>1</v>
      </c>
      <c r="C15" s="3" t="s">
        <v>0</v>
      </c>
    </row>
    <row r="16" spans="1:3" x14ac:dyDescent="0.25">
      <c r="A16" s="2">
        <v>3</v>
      </c>
      <c r="B16" s="2">
        <v>2</v>
      </c>
      <c r="C16" s="3" t="s">
        <v>97</v>
      </c>
    </row>
    <row r="17" spans="1:3" x14ac:dyDescent="0.25">
      <c r="A17" s="2">
        <v>3</v>
      </c>
      <c r="B17" s="2">
        <v>3</v>
      </c>
      <c r="C17" s="3" t="s">
        <v>85</v>
      </c>
    </row>
    <row r="18" spans="1:3" x14ac:dyDescent="0.25">
      <c r="A18" s="2">
        <v>3</v>
      </c>
      <c r="B18" s="2">
        <v>4</v>
      </c>
      <c r="C18" s="3" t="s">
        <v>1</v>
      </c>
    </row>
    <row r="19" spans="1:3" x14ac:dyDescent="0.25">
      <c r="A19" s="2">
        <v>4</v>
      </c>
      <c r="B19" s="2">
        <v>1</v>
      </c>
      <c r="C19" s="3" t="s">
        <v>46</v>
      </c>
    </row>
    <row r="20" spans="1:3" x14ac:dyDescent="0.25">
      <c r="A20" s="2">
        <v>4</v>
      </c>
      <c r="B20" s="2">
        <v>2</v>
      </c>
      <c r="C20" s="3" t="s">
        <v>63</v>
      </c>
    </row>
    <row r="21" spans="1:3" x14ac:dyDescent="0.25">
      <c r="A21" s="2">
        <v>4</v>
      </c>
      <c r="B21" s="2">
        <v>3</v>
      </c>
      <c r="C21" s="3" t="s">
        <v>47</v>
      </c>
    </row>
    <row r="22" spans="1:3" x14ac:dyDescent="0.25">
      <c r="A22" s="14" t="s">
        <v>66</v>
      </c>
      <c r="B22" s="2">
        <v>1</v>
      </c>
      <c r="C22" s="3" t="s">
        <v>209</v>
      </c>
    </row>
    <row r="23" spans="1:3" x14ac:dyDescent="0.25">
      <c r="A23" s="14" t="s">
        <v>66</v>
      </c>
      <c r="B23" s="2">
        <v>2</v>
      </c>
      <c r="C23" s="3" t="s">
        <v>86</v>
      </c>
    </row>
    <row r="24" spans="1:3" x14ac:dyDescent="0.25">
      <c r="A24" s="14" t="s">
        <v>66</v>
      </c>
      <c r="B24" s="2">
        <v>3</v>
      </c>
      <c r="C24" s="3" t="s">
        <v>72</v>
      </c>
    </row>
    <row r="25" spans="1:3" x14ac:dyDescent="0.25">
      <c r="A25" s="14" t="s">
        <v>66</v>
      </c>
      <c r="B25" s="2">
        <v>4</v>
      </c>
      <c r="C25" s="3" t="s">
        <v>94</v>
      </c>
    </row>
    <row r="26" spans="1:3" x14ac:dyDescent="0.25">
      <c r="A26" s="14" t="s">
        <v>66</v>
      </c>
      <c r="B26" s="2">
        <v>5</v>
      </c>
      <c r="C26" s="3" t="s">
        <v>106</v>
      </c>
    </row>
    <row r="27" spans="1:3" x14ac:dyDescent="0.25">
      <c r="A27" s="14" t="s">
        <v>107</v>
      </c>
      <c r="B27" s="2">
        <v>1</v>
      </c>
      <c r="C27" s="3" t="s">
        <v>108</v>
      </c>
    </row>
    <row r="28" spans="1:3" x14ac:dyDescent="0.25">
      <c r="A28" s="14" t="s">
        <v>73</v>
      </c>
      <c r="B28" s="2">
        <v>1</v>
      </c>
      <c r="C28" s="3" t="s">
        <v>74</v>
      </c>
    </row>
    <row r="29" spans="1:3" x14ac:dyDescent="0.25">
      <c r="A29" s="2">
        <v>9</v>
      </c>
      <c r="B29" s="2">
        <v>1</v>
      </c>
      <c r="C29" s="3" t="s">
        <v>65</v>
      </c>
    </row>
    <row r="30" spans="1:3" x14ac:dyDescent="0.25">
      <c r="A30" s="2">
        <v>9</v>
      </c>
      <c r="B30" s="2">
        <v>2</v>
      </c>
      <c r="C30" s="3" t="s">
        <v>33</v>
      </c>
    </row>
  </sheetData>
  <sheetProtection formatCells="0"/>
  <hyperlinks>
    <hyperlink ref="C15" location="'3-1'!A1" display="Afkoma ríkissjóðs 2019-2024" xr:uid="{06F66508-D09E-4534-AD4A-40BA6EAF1B62}"/>
    <hyperlink ref="C18" location="'3-4'!A1" display="Skuldir ríkissjóðs 2019-2024" xr:uid="{171E096B-BFB6-404C-B743-CD9C50D1CE9F}"/>
    <hyperlink ref="C12" location="'2-1'!A1" display="Framlag undirliða landsframleiðslu til hagvaxtar" xr:uid="{A74002A5-63AF-426C-AC20-BBADDA31D73F}"/>
    <hyperlink ref="C14" location="'2-3'!A1" display="Útgjaldavöxturinn verður lítillega meiri en tekjuráðstafanir" xr:uid="{17FF4962-68C3-4563-B33E-26B5C0DEB332}"/>
    <hyperlink ref="C30" location="'9-2'!A1" display="Skuldaframlag" xr:uid="{B7F1A16A-D85C-4DF8-80CF-B69594C3EF2D}"/>
    <hyperlink ref="C21" location="'4-3'!A1" display="Tekjubrú 2024" xr:uid="{CBFA2C10-06DC-4413-8061-8F5BF34CE2D6}"/>
    <hyperlink ref="C20" location="'4-2'!A1" display="Samsetning skatttekna 2024" xr:uid="{58F68E3B-A649-44D0-8455-5B49F7321C1C}"/>
    <hyperlink ref="C13" location="'2-2'!A1" display="Aðhaldsstig ríkissjóðs verður lægra" xr:uid="{CE565AFE-E393-4D01-AAF4-233D1D071673}"/>
    <hyperlink ref="C29" location="'9-1'!A1" display="Skuldir ríkissjóðs" xr:uid="{659054BD-1CFC-41F1-84F3-F0BB490D94E1}"/>
    <hyperlink ref="C24" location="'5_1-3'!A1" display="Hagræn skipting útgjalda" xr:uid="{A6BDFC8B-ECC7-43CE-9ACB-69C13E5131CF}"/>
    <hyperlink ref="C28" location="'5_5-1'!A1" display="Verðlagsbreytingar frumvarpsins í sögulegu samhengi" xr:uid="{C6BB41B3-F42C-47B7-82EA-D0B31511A841}"/>
    <hyperlink ref="C19" location="'4-1'!A1" display="Tekjubrú 2023" xr:uid="{4B5D0245-E9FD-40E5-BF67-25C7F8E586CB}"/>
    <hyperlink ref="C17" location="'3-3'!A1" display="Frumjöfnuður í alþjóðlegum samanburði" xr:uid="{E1234867-980E-4230-9850-8B997AC5AD18}"/>
    <hyperlink ref="C23" location="'5_1-2'!A1" display="Útgjaldabrú" xr:uid="{2B5AF0A5-C4ED-4C9F-9DA4-08613E0B9526}"/>
    <hyperlink ref="C16" location="'3-2'!A1" display="Frumjöfnuður og leiðréttur frumjöfnuður" xr:uid="{0309273C-7CDE-4C83-B941-EC824CA5F9E8}"/>
    <hyperlink ref="C25" location="'5_1-4'!A1" display="Hlutfallsleg skipting rammasettra útgjalda 2024" xr:uid="{0909AC15-5CED-46AC-8C94-F396D01BC61A}"/>
    <hyperlink ref="C26" location="'5_1-5'!A1" display="Breytingar eftir samanþjöppuðum málefnasviðum" xr:uid="{19B17EB0-FF35-4182-A753-FA90B5165190}"/>
    <hyperlink ref="C27" location="'5_2-1'!A1" display="Breytingar á rammasettum útgjöldum á árunum 2021-2024" xr:uid="{B5A27050-09C3-4A7E-A8FA-728235659AC5}"/>
    <hyperlink ref="C22" location="'5_1-1'!A1" display="Bygging nýs Landspítala og orkuskipti skýra stóran hluta útgjaldaaukningar milli ára" xr:uid="{B1D90659-06A7-41B6-BD2B-41D45BDA313B}"/>
    <hyperlink ref="C5" location="'1-1'!A1" display="Frumjöfnuður hins opinbera í alþjóðlegum samanburði" xr:uid="{0CF1AF35-3406-4D89-AB29-43DD3FE55DB1}"/>
    <hyperlink ref="C6" location="'1-2'!A1" display="Skuldir ríkissjóðs samanburður við horfur fyrir þremur árum" xr:uid="{0931BE96-D2BE-45D9-A379-D4DE85BEF157}"/>
    <hyperlink ref="C7" location="'1-3'!A1" display="Heimsóknir á Ísland.is" xr:uid="{6D7EDE4B-CAA4-4839-9BC4-59482A699639}"/>
    <hyperlink ref="C8" location="'1-4'!A1" display="Tekjur af ökutækjum og eldsneyti" xr:uid="{FF28E3FF-C36F-43C6-A50C-5D4382DDE545}"/>
    <hyperlink ref="C9" location="'1-5'!A1" display="Hlutfallsleg skipting rammasettra útgjalda 2024" xr:uid="{4473BEDC-1417-47B3-AEFF-B412FFD35A9B}"/>
    <hyperlink ref="C10" location="'1-6'!A1" display="Fjárveitingar til byggingar nýs Landspítala" xr:uid="{863659DC-2D32-4911-99D4-7274072CE7C1}"/>
    <hyperlink ref="C11" location="'1-7'!A1" display="Fjöldi íbúða í byggingu " xr:uid="{C47239D8-5FA6-47A1-BDE9-192C839D6B2C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BD62-CD9A-4041-83DB-C9D503494F48}">
  <dimension ref="A1:B6"/>
  <sheetViews>
    <sheetView workbookViewId="0">
      <selection activeCell="J29" sqref="J29"/>
    </sheetView>
  </sheetViews>
  <sheetFormatPr defaultRowHeight="15" x14ac:dyDescent="0.25"/>
  <cols>
    <col min="2" max="2" width="40.5703125" bestFit="1" customWidth="1"/>
  </cols>
  <sheetData>
    <row r="1" spans="1:2" x14ac:dyDescent="0.25">
      <c r="B1" t="s">
        <v>64</v>
      </c>
    </row>
    <row r="2" spans="1:2" x14ac:dyDescent="0.25">
      <c r="A2">
        <v>2020</v>
      </c>
      <c r="B2" s="4">
        <v>-2.3173210401502456E-2</v>
      </c>
    </row>
    <row r="3" spans="1:2" x14ac:dyDescent="0.25">
      <c r="A3">
        <v>2021</v>
      </c>
      <c r="B3" s="4">
        <v>-1.0015762711725565E-2</v>
      </c>
    </row>
    <row r="4" spans="1:2" x14ac:dyDescent="0.25">
      <c r="A4">
        <v>2022</v>
      </c>
      <c r="B4" s="4">
        <v>3.0849556756287422E-2</v>
      </c>
    </row>
    <row r="5" spans="1:2" x14ac:dyDescent="0.25">
      <c r="A5">
        <v>2023</v>
      </c>
      <c r="B5" s="4">
        <v>7.7355422906074875E-3</v>
      </c>
    </row>
    <row r="6" spans="1:2" x14ac:dyDescent="0.25">
      <c r="A6">
        <v>2024</v>
      </c>
      <c r="B6" s="4">
        <v>2.7647536703355345E-3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4767-56D0-4538-9507-5C6A0F6ADE68}">
  <dimension ref="A1:E25"/>
  <sheetViews>
    <sheetView workbookViewId="0">
      <selection activeCell="N28" sqref="N28"/>
    </sheetView>
  </sheetViews>
  <sheetFormatPr defaultRowHeight="15" x14ac:dyDescent="0.25"/>
  <cols>
    <col min="1" max="1" width="48.42578125" bestFit="1" customWidth="1"/>
  </cols>
  <sheetData>
    <row r="1" spans="1:5" x14ac:dyDescent="0.25">
      <c r="B1" s="6" t="s">
        <v>21</v>
      </c>
      <c r="E1" t="s">
        <v>22</v>
      </c>
    </row>
    <row r="2" spans="1:5" x14ac:dyDescent="0.25">
      <c r="A2" t="s">
        <v>23</v>
      </c>
      <c r="B2" s="6">
        <v>7.5</v>
      </c>
      <c r="E2" s="6"/>
    </row>
    <row r="3" spans="1:5" x14ac:dyDescent="0.25">
      <c r="A3" t="s">
        <v>25</v>
      </c>
      <c r="B3" s="6">
        <v>4.2</v>
      </c>
      <c r="E3" s="6"/>
    </row>
    <row r="4" spans="1:5" x14ac:dyDescent="0.25">
      <c r="A4" t="s">
        <v>102</v>
      </c>
      <c r="B4" s="6">
        <f>1.6+3.3+0.6</f>
        <v>5.5</v>
      </c>
      <c r="E4" s="6"/>
    </row>
    <row r="5" spans="1:5" x14ac:dyDescent="0.25">
      <c r="A5" t="s">
        <v>26</v>
      </c>
      <c r="B5" s="6">
        <v>-3.8</v>
      </c>
      <c r="E5" s="6"/>
    </row>
    <row r="6" spans="1:5" x14ac:dyDescent="0.25">
      <c r="A6" t="s">
        <v>24</v>
      </c>
      <c r="B6" s="6">
        <v>12.3</v>
      </c>
      <c r="E6" s="6"/>
    </row>
    <row r="7" spans="1:5" x14ac:dyDescent="0.25">
      <c r="A7" s="16" t="s">
        <v>103</v>
      </c>
      <c r="B7" s="6"/>
      <c r="E7" s="6">
        <v>13</v>
      </c>
    </row>
    <row r="8" spans="1:5" x14ac:dyDescent="0.25">
      <c r="A8" s="16" t="s">
        <v>104</v>
      </c>
      <c r="B8" s="6"/>
      <c r="E8" s="6">
        <v>5.5</v>
      </c>
    </row>
    <row r="9" spans="1:5" x14ac:dyDescent="0.25">
      <c r="A9" s="16" t="s">
        <v>105</v>
      </c>
      <c r="B9" s="6"/>
      <c r="E9" s="6">
        <v>7.5</v>
      </c>
    </row>
    <row r="10" spans="1:5" x14ac:dyDescent="0.25">
      <c r="A10" s="16" t="s">
        <v>89</v>
      </c>
      <c r="B10" s="6"/>
      <c r="E10" s="6">
        <v>-17</v>
      </c>
    </row>
    <row r="11" spans="1:5" x14ac:dyDescent="0.25">
      <c r="A11" s="16" t="s">
        <v>27</v>
      </c>
      <c r="B11" s="6">
        <f>SUM(B2:B10)</f>
        <v>25.7</v>
      </c>
      <c r="E11" s="6">
        <f>SUM(E2:E10)</f>
        <v>9</v>
      </c>
    </row>
    <row r="14" spans="1:5" x14ac:dyDescent="0.25">
      <c r="A14" s="16"/>
      <c r="B14" s="16"/>
      <c r="C14" s="16"/>
    </row>
    <row r="15" spans="1:5" x14ac:dyDescent="0.25">
      <c r="A15" s="16"/>
      <c r="B15" s="16"/>
      <c r="C15" s="16"/>
    </row>
    <row r="16" spans="1:5" x14ac:dyDescent="0.25">
      <c r="A16" s="16"/>
      <c r="B16" s="16"/>
      <c r="C16" s="16"/>
      <c r="D16" s="16"/>
    </row>
    <row r="17" spans="1:4" x14ac:dyDescent="0.25">
      <c r="A17" s="16"/>
      <c r="B17" s="16"/>
      <c r="C17" s="16"/>
      <c r="D17" s="16"/>
    </row>
    <row r="18" spans="1:4" x14ac:dyDescent="0.25">
      <c r="A18" s="16"/>
      <c r="B18" s="16"/>
      <c r="C18" s="16"/>
      <c r="D18" s="16"/>
    </row>
    <row r="19" spans="1:4" x14ac:dyDescent="0.25">
      <c r="A19" s="16"/>
      <c r="B19" s="16"/>
      <c r="C19" s="16"/>
      <c r="D19" s="16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  <row r="25" spans="1:4" x14ac:dyDescent="0.25">
      <c r="A25" s="16"/>
      <c r="B25" s="16"/>
      <c r="C25" s="16"/>
      <c r="D25" s="1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0CD4-B89F-4773-B34A-14FDC87A5EBB}">
  <dimension ref="A1:C8"/>
  <sheetViews>
    <sheetView workbookViewId="0">
      <selection activeCell="Q23" sqref="Q23"/>
    </sheetView>
  </sheetViews>
  <sheetFormatPr defaultRowHeight="15" x14ac:dyDescent="0.25"/>
  <cols>
    <col min="1" max="1" width="14.7109375" bestFit="1" customWidth="1"/>
    <col min="2" max="2" width="13.42578125" bestFit="1" customWidth="1"/>
    <col min="3" max="3" width="15.28515625" bestFit="1" customWidth="1"/>
  </cols>
  <sheetData>
    <row r="1" spans="1:3" x14ac:dyDescent="0.25">
      <c r="B1" t="s">
        <v>2</v>
      </c>
      <c r="C1" t="s">
        <v>3</v>
      </c>
    </row>
    <row r="2" spans="1:3" x14ac:dyDescent="0.25">
      <c r="A2" t="s">
        <v>4</v>
      </c>
      <c r="B2" s="4">
        <v>2.8826248015598518E-3</v>
      </c>
      <c r="C2" s="4">
        <v>-1.3594882423911898E-2</v>
      </c>
    </row>
    <row r="3" spans="1:3" x14ac:dyDescent="0.25">
      <c r="A3" t="s">
        <v>5</v>
      </c>
      <c r="B3" s="4">
        <v>-6.5829639422107303E-2</v>
      </c>
      <c r="C3" s="4">
        <v>-8.2587988919603075E-2</v>
      </c>
    </row>
    <row r="4" spans="1:3" x14ac:dyDescent="0.25">
      <c r="A4" t="s">
        <v>6</v>
      </c>
      <c r="B4" s="4">
        <v>-5.7424424674939863E-2</v>
      </c>
      <c r="C4" s="4">
        <v>-7.4125722229486227E-2</v>
      </c>
    </row>
    <row r="5" spans="1:3" x14ac:dyDescent="0.25">
      <c r="A5" t="s">
        <v>7</v>
      </c>
      <c r="B5" s="4">
        <v>1.7711136605781165E-3</v>
      </c>
      <c r="C5" s="4">
        <v>-2.3366303050097629E-2</v>
      </c>
    </row>
    <row r="6" spans="1:3" x14ac:dyDescent="0.25">
      <c r="A6" t="s">
        <v>8</v>
      </c>
      <c r="B6" s="4">
        <v>-1.2725539237176803E-2</v>
      </c>
      <c r="C6" s="4">
        <v>-3.0236658750491932E-2</v>
      </c>
    </row>
    <row r="7" spans="1:3" x14ac:dyDescent="0.25">
      <c r="A7" t="s">
        <v>9</v>
      </c>
      <c r="B7" s="4">
        <v>1.1206637956422476E-2</v>
      </c>
      <c r="C7" s="4">
        <v>-9.8144705680510216E-3</v>
      </c>
    </row>
    <row r="8" spans="1:3" x14ac:dyDescent="0.25">
      <c r="A8" t="s">
        <v>10</v>
      </c>
      <c r="B8" s="4">
        <v>6.2092139058026064E-3</v>
      </c>
      <c r="C8" s="4">
        <v>-1.0222001273154469E-2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B46C-9459-4FDB-BB89-DBAFFB8A2524}">
  <dimension ref="A1:B5"/>
  <sheetViews>
    <sheetView workbookViewId="0">
      <selection activeCell="T11" sqref="T11"/>
    </sheetView>
  </sheetViews>
  <sheetFormatPr defaultRowHeight="15" x14ac:dyDescent="0.25"/>
  <cols>
    <col min="1" max="1" width="21" bestFit="1" customWidth="1"/>
    <col min="2" max="2" width="13.42578125" bestFit="1" customWidth="1"/>
  </cols>
  <sheetData>
    <row r="1" spans="1:2" x14ac:dyDescent="0.25">
      <c r="B1" s="4" t="s">
        <v>2</v>
      </c>
    </row>
    <row r="2" spans="1:2" x14ac:dyDescent="0.25">
      <c r="A2" t="s">
        <v>9</v>
      </c>
      <c r="B2" s="4">
        <v>1.1206637956422452E-2</v>
      </c>
    </row>
    <row r="3" spans="1:2" x14ac:dyDescent="0.25">
      <c r="A3" t="s">
        <v>98</v>
      </c>
      <c r="B3" s="4">
        <v>4.4039184917415751E-3</v>
      </c>
    </row>
    <row r="4" spans="1:2" x14ac:dyDescent="0.25">
      <c r="A4" t="s">
        <v>10</v>
      </c>
      <c r="B4" s="4">
        <v>6.2092139058025804E-3</v>
      </c>
    </row>
    <row r="5" spans="1:2" x14ac:dyDescent="0.25">
      <c r="A5" t="s">
        <v>99</v>
      </c>
      <c r="B5" s="4">
        <v>1.8052954140610053E-3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D8EE-4359-4F32-8FE1-54E254022153}">
  <dimension ref="A1:C7"/>
  <sheetViews>
    <sheetView workbookViewId="0">
      <selection activeCell="Q25" sqref="Q25"/>
    </sheetView>
  </sheetViews>
  <sheetFormatPr defaultRowHeight="15" x14ac:dyDescent="0.25"/>
  <cols>
    <col min="2" max="2" width="20.42578125" bestFit="1" customWidth="1"/>
    <col min="3" max="3" width="35" bestFit="1" customWidth="1"/>
    <col min="4" max="4" width="9.140625" customWidth="1"/>
  </cols>
  <sheetData>
    <row r="1" spans="1:3" x14ac:dyDescent="0.25">
      <c r="B1" t="s">
        <v>83</v>
      </c>
      <c r="C1" t="s">
        <v>84</v>
      </c>
    </row>
    <row r="2" spans="1:3" x14ac:dyDescent="0.25">
      <c r="A2">
        <v>2019</v>
      </c>
      <c r="B2" s="10">
        <v>0.10651039000694089</v>
      </c>
      <c r="C2" s="10">
        <v>-1.552906741319019</v>
      </c>
    </row>
    <row r="3" spans="1:3" x14ac:dyDescent="0.25">
      <c r="A3">
        <v>2020</v>
      </c>
      <c r="B3" s="10">
        <v>-6.8911332010944903</v>
      </c>
      <c r="C3" s="10">
        <v>-9.0052112151367911</v>
      </c>
    </row>
    <row r="4" spans="1:3" x14ac:dyDescent="0.25">
      <c r="A4">
        <v>2021</v>
      </c>
      <c r="B4" s="10">
        <v>-6.4223589946649726</v>
      </c>
      <c r="C4" s="10">
        <v>-6.1749743242143174</v>
      </c>
    </row>
    <row r="5" spans="1:3" x14ac:dyDescent="0.25">
      <c r="A5">
        <v>2022</v>
      </c>
      <c r="B5" s="10">
        <v>-1.8781446501536787</v>
      </c>
      <c r="C5" s="10">
        <v>-2.8098067403715281</v>
      </c>
    </row>
    <row r="6" spans="1:3" x14ac:dyDescent="0.25">
      <c r="A6">
        <v>2023</v>
      </c>
      <c r="B6" s="10">
        <v>0.87023985362433798</v>
      </c>
      <c r="C6" s="10">
        <v>-2.8262202416299607</v>
      </c>
    </row>
    <row r="7" spans="1:3" x14ac:dyDescent="0.25">
      <c r="A7">
        <v>2024</v>
      </c>
      <c r="B7" s="10">
        <v>0.67123470631806548</v>
      </c>
      <c r="C7" s="10">
        <v>-2.4433287178974732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0EF1-9F19-4E7A-8B06-28F06E5E2FEE}">
  <dimension ref="A1:C8"/>
  <sheetViews>
    <sheetView workbookViewId="0">
      <selection activeCell="O28" sqref="O28"/>
    </sheetView>
  </sheetViews>
  <sheetFormatPr defaultRowHeight="15" x14ac:dyDescent="0.25"/>
  <cols>
    <col min="1" max="1" width="14.7109375" bestFit="1" customWidth="1"/>
    <col min="2" max="2" width="22.140625" bestFit="1" customWidth="1"/>
    <col min="3" max="3" width="13.140625" bestFit="1" customWidth="1"/>
  </cols>
  <sheetData>
    <row r="1" spans="1:3" x14ac:dyDescent="0.25">
      <c r="B1" t="s">
        <v>11</v>
      </c>
      <c r="C1" t="s">
        <v>12</v>
      </c>
    </row>
    <row r="2" spans="1:3" x14ac:dyDescent="0.25">
      <c r="A2" t="s">
        <v>4</v>
      </c>
      <c r="B2" s="5">
        <v>0.21948696730523609</v>
      </c>
      <c r="C2" s="5">
        <v>0.29249481510855557</v>
      </c>
    </row>
    <row r="3" spans="1:3" x14ac:dyDescent="0.25">
      <c r="A3" t="s">
        <v>5</v>
      </c>
      <c r="B3" s="5">
        <v>0.29980081635744077</v>
      </c>
      <c r="C3" s="5">
        <v>0.42614946277537918</v>
      </c>
    </row>
    <row r="4" spans="1:3" x14ac:dyDescent="0.25">
      <c r="A4" t="s">
        <v>6</v>
      </c>
      <c r="B4" s="5">
        <v>0.33210999634198757</v>
      </c>
      <c r="C4" s="5">
        <v>0.44975001530581321</v>
      </c>
    </row>
    <row r="5" spans="1:3" x14ac:dyDescent="0.25">
      <c r="A5" t="s">
        <v>13</v>
      </c>
      <c r="B5" s="5">
        <v>0.33111079512041408</v>
      </c>
      <c r="C5" s="5">
        <v>0.41923840849112087</v>
      </c>
    </row>
    <row r="6" spans="1:3" x14ac:dyDescent="0.25">
      <c r="A6" t="s">
        <v>8</v>
      </c>
      <c r="B6" s="5">
        <v>0.32748637621953802</v>
      </c>
      <c r="C6" s="5">
        <v>0.39446845055194024</v>
      </c>
    </row>
    <row r="7" spans="1:3" x14ac:dyDescent="0.25">
      <c r="A7" t="s">
        <v>9</v>
      </c>
      <c r="B7" s="5">
        <v>0.32144704417614756</v>
      </c>
      <c r="C7" s="5">
        <v>0.4061430241551674</v>
      </c>
    </row>
    <row r="8" spans="1:3" x14ac:dyDescent="0.25">
      <c r="A8" t="s">
        <v>10</v>
      </c>
      <c r="B8" s="5">
        <v>0.30920179426325689</v>
      </c>
      <c r="C8" s="5">
        <v>0.37516877591160075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5DA2-32FE-4761-9580-7F517F36E479}">
  <dimension ref="A1:C12"/>
  <sheetViews>
    <sheetView workbookViewId="0">
      <selection activeCell="K33" sqref="K33"/>
    </sheetView>
  </sheetViews>
  <sheetFormatPr defaultRowHeight="15" x14ac:dyDescent="0.25"/>
  <cols>
    <col min="1" max="1" width="18" bestFit="1" customWidth="1"/>
  </cols>
  <sheetData>
    <row r="1" spans="1:3" x14ac:dyDescent="0.25">
      <c r="A1" t="s">
        <v>34</v>
      </c>
      <c r="B1" s="9">
        <v>1147.9000000000001</v>
      </c>
      <c r="C1" s="9"/>
    </row>
    <row r="2" spans="1:3" x14ac:dyDescent="0.25">
      <c r="A2" t="s">
        <v>35</v>
      </c>
      <c r="B2" s="9">
        <v>1147.9000000000001</v>
      </c>
      <c r="C2" s="15">
        <v>19.100000000000001</v>
      </c>
    </row>
    <row r="3" spans="1:3" x14ac:dyDescent="0.25">
      <c r="A3" t="s">
        <v>36</v>
      </c>
      <c r="B3" s="9">
        <v>1167</v>
      </c>
      <c r="C3" s="15">
        <v>19.5</v>
      </c>
    </row>
    <row r="4" spans="1:3" x14ac:dyDescent="0.25">
      <c r="A4" t="s">
        <v>37</v>
      </c>
      <c r="B4" s="9">
        <v>1186.5</v>
      </c>
      <c r="C4" s="15">
        <v>18</v>
      </c>
    </row>
    <row r="5" spans="1:3" x14ac:dyDescent="0.25">
      <c r="A5" t="s">
        <v>38</v>
      </c>
      <c r="B5" s="9">
        <v>1204.5</v>
      </c>
      <c r="C5" s="15">
        <v>22.5</v>
      </c>
    </row>
    <row r="6" spans="1:3" x14ac:dyDescent="0.25">
      <c r="A6" t="s">
        <v>39</v>
      </c>
      <c r="B6" s="9">
        <v>1227</v>
      </c>
      <c r="C6" s="15">
        <v>4.7</v>
      </c>
    </row>
    <row r="7" spans="1:3" x14ac:dyDescent="0.25">
      <c r="A7" t="s">
        <v>40</v>
      </c>
      <c r="B7" s="9">
        <v>1231.7</v>
      </c>
      <c r="C7" s="15">
        <v>6.4</v>
      </c>
    </row>
    <row r="8" spans="1:3" x14ac:dyDescent="0.25">
      <c r="A8" t="s">
        <v>41</v>
      </c>
      <c r="B8" s="9">
        <v>1238.1000000000001</v>
      </c>
      <c r="C8" s="15">
        <v>4.7369000000000199</v>
      </c>
    </row>
    <row r="9" spans="1:3" x14ac:dyDescent="0.25">
      <c r="A9" t="s">
        <v>42</v>
      </c>
      <c r="B9" s="9">
        <v>1242.8369000000002</v>
      </c>
      <c r="C9" s="15">
        <v>3.9489999999999998</v>
      </c>
    </row>
    <row r="10" spans="1:3" x14ac:dyDescent="0.25">
      <c r="A10" t="s">
        <v>43</v>
      </c>
      <c r="B10" s="9">
        <v>1246.7859000000003</v>
      </c>
      <c r="C10" s="15">
        <v>16.684600000000003</v>
      </c>
    </row>
    <row r="11" spans="1:3" x14ac:dyDescent="0.25">
      <c r="A11" t="s">
        <v>44</v>
      </c>
      <c r="B11" s="9">
        <v>1259.8923000000004</v>
      </c>
      <c r="C11" s="19">
        <v>3.5781999999999798</v>
      </c>
    </row>
    <row r="12" spans="1:3" x14ac:dyDescent="0.25">
      <c r="A12" t="s">
        <v>45</v>
      </c>
      <c r="B12" s="9">
        <v>1259.8923000000004</v>
      </c>
      <c r="C12" s="9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EC43-6094-4CF4-85C9-8B58800ADD44}">
  <dimension ref="A1:C13"/>
  <sheetViews>
    <sheetView workbookViewId="0">
      <selection activeCell="A16" sqref="A16"/>
    </sheetView>
  </sheetViews>
  <sheetFormatPr defaultRowHeight="15" x14ac:dyDescent="0.25"/>
  <cols>
    <col min="1" max="1" width="23.85546875" bestFit="1" customWidth="1"/>
  </cols>
  <sheetData>
    <row r="1" spans="1:3" x14ac:dyDescent="0.25">
      <c r="B1" t="s">
        <v>61</v>
      </c>
      <c r="C1" t="s">
        <v>62</v>
      </c>
    </row>
    <row r="2" spans="1:3" x14ac:dyDescent="0.25">
      <c r="A2" t="s">
        <v>49</v>
      </c>
      <c r="B2" s="11">
        <v>416.4</v>
      </c>
      <c r="C2" s="5">
        <v>0.34674987775484617</v>
      </c>
    </row>
    <row r="3" spans="1:3" x14ac:dyDescent="0.25">
      <c r="A3" t="s">
        <v>50</v>
      </c>
      <c r="B3" s="11">
        <v>277.2</v>
      </c>
      <c r="C3" s="5">
        <v>0.23083349210769297</v>
      </c>
    </row>
    <row r="4" spans="1:3" x14ac:dyDescent="0.25">
      <c r="A4" t="s">
        <v>51</v>
      </c>
      <c r="B4" s="11">
        <v>141.215</v>
      </c>
      <c r="C4" s="5">
        <v>0.11759434194800816</v>
      </c>
    </row>
    <row r="5" spans="1:3" x14ac:dyDescent="0.25">
      <c r="A5" t="s">
        <v>52</v>
      </c>
      <c r="B5" s="11">
        <v>125.8</v>
      </c>
      <c r="C5" s="5">
        <v>0.10475776806330367</v>
      </c>
    </row>
    <row r="6" spans="1:3" x14ac:dyDescent="0.25">
      <c r="A6" t="s">
        <v>53</v>
      </c>
      <c r="B6" s="11">
        <v>63.33</v>
      </c>
      <c r="C6" s="5">
        <v>5.2736959073521626E-2</v>
      </c>
    </row>
    <row r="7" spans="1:3" x14ac:dyDescent="0.25">
      <c r="A7" t="s">
        <v>54</v>
      </c>
      <c r="B7" s="11">
        <v>53.6</v>
      </c>
      <c r="C7" s="5">
        <v>4.4634470335398066E-2</v>
      </c>
    </row>
    <row r="8" spans="1:3" x14ac:dyDescent="0.25">
      <c r="A8" t="s">
        <v>55</v>
      </c>
      <c r="B8" s="11">
        <v>45.538299999999992</v>
      </c>
      <c r="C8" s="5">
        <v>3.7921229486463759E-2</v>
      </c>
    </row>
    <row r="9" spans="1:3" x14ac:dyDescent="0.25">
      <c r="A9" t="s">
        <v>56</v>
      </c>
      <c r="B9" s="11">
        <v>31.69</v>
      </c>
      <c r="C9" s="5">
        <v>2.6389297853148592E-2</v>
      </c>
    </row>
    <row r="10" spans="1:3" x14ac:dyDescent="0.25">
      <c r="A10" t="s">
        <v>57</v>
      </c>
      <c r="B10" s="11">
        <v>16.512</v>
      </c>
      <c r="C10" s="5">
        <v>1.375008160780024E-2</v>
      </c>
    </row>
    <row r="11" spans="1:3" x14ac:dyDescent="0.25">
      <c r="A11" t="s">
        <v>58</v>
      </c>
      <c r="B11" s="11">
        <v>12.077</v>
      </c>
      <c r="C11" s="5">
        <v>1.0056912280608253E-2</v>
      </c>
    </row>
    <row r="12" spans="1:3" x14ac:dyDescent="0.25">
      <c r="A12" t="s">
        <v>59</v>
      </c>
      <c r="B12" s="11">
        <v>11.003299999999999</v>
      </c>
      <c r="C12" s="5">
        <v>9.1628072283859233E-3</v>
      </c>
    </row>
    <row r="13" spans="1:3" x14ac:dyDescent="0.25">
      <c r="A13" t="s">
        <v>60</v>
      </c>
      <c r="B13" s="11">
        <v>6.5</v>
      </c>
      <c r="C13" s="5">
        <v>5.4127622608225266E-3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E578-378A-4F4F-A3DC-7468B1079554}">
  <dimension ref="A1:C15"/>
  <sheetViews>
    <sheetView workbookViewId="0">
      <selection activeCell="S12" sqref="S12"/>
    </sheetView>
  </sheetViews>
  <sheetFormatPr defaultRowHeight="15" x14ac:dyDescent="0.25"/>
  <cols>
    <col min="1" max="1" width="23" bestFit="1" customWidth="1"/>
    <col min="2" max="2" width="9.5703125" bestFit="1" customWidth="1"/>
    <col min="3" max="3" width="9.28515625" bestFit="1" customWidth="1"/>
  </cols>
  <sheetData>
    <row r="1" spans="1:3" x14ac:dyDescent="0.25">
      <c r="A1" t="s">
        <v>48</v>
      </c>
      <c r="B1" s="11">
        <v>1333.0320000000004</v>
      </c>
      <c r="C1" s="10"/>
    </row>
    <row r="2" spans="1:3" x14ac:dyDescent="0.25">
      <c r="A2" t="s">
        <v>38</v>
      </c>
      <c r="B2" s="11">
        <v>1333.0320000000004</v>
      </c>
      <c r="C2" s="10">
        <v>10.199999999999999</v>
      </c>
    </row>
    <row r="3" spans="1:3" x14ac:dyDescent="0.25">
      <c r="A3" t="s">
        <v>117</v>
      </c>
      <c r="B3" s="11">
        <v>1343.2320000000004</v>
      </c>
      <c r="C3" s="10">
        <v>5.8</v>
      </c>
    </row>
    <row r="4" spans="1:3" x14ac:dyDescent="0.25">
      <c r="A4" t="s">
        <v>118</v>
      </c>
      <c r="B4" s="11">
        <v>1349.0320000000004</v>
      </c>
      <c r="C4" s="10">
        <v>3.5</v>
      </c>
    </row>
    <row r="5" spans="1:3" x14ac:dyDescent="0.25">
      <c r="A5" s="13" t="s">
        <v>119</v>
      </c>
      <c r="B5" s="11">
        <v>1352.5320000000004</v>
      </c>
      <c r="C5" s="10">
        <v>3.3708999999999998</v>
      </c>
    </row>
    <row r="6" spans="1:3" x14ac:dyDescent="0.25">
      <c r="A6" t="s">
        <v>120</v>
      </c>
      <c r="B6" s="11">
        <v>1355.9029000000003</v>
      </c>
      <c r="C6" s="10">
        <v>1.5</v>
      </c>
    </row>
    <row r="7" spans="1:3" x14ac:dyDescent="0.25">
      <c r="A7" t="s">
        <v>121</v>
      </c>
      <c r="B7" s="11">
        <v>1357.0475000000004</v>
      </c>
      <c r="C7" s="19">
        <v>0.35540000000000327</v>
      </c>
    </row>
    <row r="8" spans="1:3" x14ac:dyDescent="0.25">
      <c r="A8" t="s">
        <v>122</v>
      </c>
      <c r="B8" s="11">
        <v>1353.1305000000004</v>
      </c>
      <c r="C8" s="19">
        <v>3.9169999999999998</v>
      </c>
    </row>
    <row r="9" spans="1:3" x14ac:dyDescent="0.25">
      <c r="A9" t="s">
        <v>123</v>
      </c>
      <c r="B9" s="11">
        <v>1348.6305000000004</v>
      </c>
      <c r="C9" s="19">
        <v>4.5</v>
      </c>
    </row>
    <row r="10" spans="1:3" x14ac:dyDescent="0.25">
      <c r="A10" t="s">
        <v>124</v>
      </c>
      <c r="B10" s="11">
        <v>1348.6305000000004</v>
      </c>
      <c r="C10" s="19"/>
    </row>
    <row r="11" spans="1:3" x14ac:dyDescent="0.25">
      <c r="B11" s="10"/>
      <c r="C11" s="19"/>
    </row>
    <row r="12" spans="1:3" x14ac:dyDescent="0.25">
      <c r="B12" s="10"/>
      <c r="C12" s="10"/>
    </row>
    <row r="15" spans="1:3" x14ac:dyDescent="0.25">
      <c r="B15" s="1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02C8-9B2A-4549-9CC6-133AFAB7B391}">
  <dimension ref="A1:D4"/>
  <sheetViews>
    <sheetView workbookViewId="0"/>
  </sheetViews>
  <sheetFormatPr defaultRowHeight="15" x14ac:dyDescent="0.25"/>
  <cols>
    <col min="1" max="1" width="45.5703125" bestFit="1" customWidth="1"/>
  </cols>
  <sheetData>
    <row r="1" spans="1:4" x14ac:dyDescent="0.25">
      <c r="A1" t="s">
        <v>207</v>
      </c>
      <c r="B1" s="10">
        <v>13.305999999999997</v>
      </c>
      <c r="C1" s="10">
        <v>0</v>
      </c>
      <c r="D1" s="6">
        <v>6.4</v>
      </c>
    </row>
    <row r="2" spans="1:4" x14ac:dyDescent="0.25">
      <c r="A2" t="s">
        <v>125</v>
      </c>
      <c r="B2" s="10">
        <v>13.305999999999997</v>
      </c>
      <c r="C2" s="10">
        <v>7.5</v>
      </c>
      <c r="D2" s="6"/>
    </row>
    <row r="3" spans="1:4" x14ac:dyDescent="0.25">
      <c r="A3" t="s">
        <v>208</v>
      </c>
      <c r="B3" s="10">
        <v>20.805999999999997</v>
      </c>
      <c r="C3" s="10">
        <v>14.412000000000001</v>
      </c>
      <c r="D3" s="6">
        <v>10.6</v>
      </c>
    </row>
    <row r="4" spans="1:4" x14ac:dyDescent="0.25">
      <c r="A4" t="s">
        <v>126</v>
      </c>
      <c r="B4" s="10">
        <v>0</v>
      </c>
      <c r="C4" s="10">
        <v>35.217999999999996</v>
      </c>
      <c r="D4" s="6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626A-E519-4505-AB24-06FF03E95254}">
  <dimension ref="A1:B39"/>
  <sheetViews>
    <sheetView workbookViewId="0"/>
  </sheetViews>
  <sheetFormatPr defaultRowHeight="15" x14ac:dyDescent="0.25"/>
  <cols>
    <col min="1" max="1" width="20.5703125" bestFit="1" customWidth="1"/>
    <col min="2" max="2" width="22" bestFit="1" customWidth="1"/>
  </cols>
  <sheetData>
    <row r="1" spans="1:2" x14ac:dyDescent="0.25">
      <c r="B1" t="s">
        <v>129</v>
      </c>
    </row>
    <row r="2" spans="1:2" x14ac:dyDescent="0.25">
      <c r="A2" t="s">
        <v>130</v>
      </c>
      <c r="B2" s="4">
        <v>-4.064915201061161E-2</v>
      </c>
    </row>
    <row r="3" spans="1:2" x14ac:dyDescent="0.25">
      <c r="A3" t="s">
        <v>131</v>
      </c>
      <c r="B3" s="4">
        <v>-3.8486338261800833E-2</v>
      </c>
    </row>
    <row r="4" spans="1:2" x14ac:dyDescent="0.25">
      <c r="A4" t="s">
        <v>132</v>
      </c>
      <c r="B4" s="4">
        <v>-3.5298316659954886E-2</v>
      </c>
    </row>
    <row r="5" spans="1:2" x14ac:dyDescent="0.25">
      <c r="A5" t="s">
        <v>133</v>
      </c>
      <c r="B5" s="4">
        <v>-3.1968426096440024E-2</v>
      </c>
    </row>
    <row r="6" spans="1:2" x14ac:dyDescent="0.25">
      <c r="A6" t="s">
        <v>134</v>
      </c>
      <c r="B6" s="4">
        <v>-3.176653951544383E-2</v>
      </c>
    </row>
    <row r="7" spans="1:2" x14ac:dyDescent="0.25">
      <c r="A7" t="s">
        <v>135</v>
      </c>
      <c r="B7" s="4">
        <v>-3.032639011788818E-2</v>
      </c>
    </row>
    <row r="8" spans="1:2" x14ac:dyDescent="0.25">
      <c r="A8" t="s">
        <v>136</v>
      </c>
      <c r="B8" s="4">
        <v>-3.0290158010777786E-2</v>
      </c>
    </row>
    <row r="9" spans="1:2" x14ac:dyDescent="0.25">
      <c r="A9" t="s">
        <v>137</v>
      </c>
      <c r="B9" s="4">
        <v>-2.8761880364291545E-2</v>
      </c>
    </row>
    <row r="10" spans="1:2" x14ac:dyDescent="0.25">
      <c r="A10" t="s">
        <v>138</v>
      </c>
      <c r="B10" s="4">
        <v>-2.5410076410289414E-2</v>
      </c>
    </row>
    <row r="11" spans="1:2" x14ac:dyDescent="0.25">
      <c r="A11" t="s">
        <v>139</v>
      </c>
      <c r="B11" s="4">
        <v>-2.4470882271465058E-2</v>
      </c>
    </row>
    <row r="12" spans="1:2" x14ac:dyDescent="0.25">
      <c r="A12" t="s">
        <v>140</v>
      </c>
      <c r="B12" s="4">
        <v>-2.4396624546751983E-2</v>
      </c>
    </row>
    <row r="13" spans="1:2" x14ac:dyDescent="0.25">
      <c r="A13" t="s">
        <v>141</v>
      </c>
      <c r="B13" s="4">
        <v>-2.4038588684108516E-2</v>
      </c>
    </row>
    <row r="14" spans="1:2" x14ac:dyDescent="0.25">
      <c r="A14" t="s">
        <v>142</v>
      </c>
      <c r="B14" s="4">
        <v>-2.3725130680520859E-2</v>
      </c>
    </row>
    <row r="15" spans="1:2" x14ac:dyDescent="0.25">
      <c r="A15" t="s">
        <v>143</v>
      </c>
      <c r="B15" s="4">
        <v>-2.1995852470015852E-2</v>
      </c>
    </row>
    <row r="16" spans="1:2" x14ac:dyDescent="0.25">
      <c r="A16" t="s">
        <v>144</v>
      </c>
      <c r="B16" s="4">
        <v>-1.7982933160957535E-2</v>
      </c>
    </row>
    <row r="17" spans="1:2" x14ac:dyDescent="0.25">
      <c r="A17" t="s">
        <v>145</v>
      </c>
      <c r="B17" s="4">
        <v>-1.6683382624553222E-2</v>
      </c>
    </row>
    <row r="18" spans="1:2" x14ac:dyDescent="0.25">
      <c r="A18" t="s">
        <v>146</v>
      </c>
      <c r="B18" s="4">
        <v>-1.661800698135325E-2</v>
      </c>
    </row>
    <row r="19" spans="1:2" x14ac:dyDescent="0.25">
      <c r="A19" t="s">
        <v>147</v>
      </c>
      <c r="B19" s="4">
        <v>-1.6362957434318703E-2</v>
      </c>
    </row>
    <row r="20" spans="1:2" x14ac:dyDescent="0.25">
      <c r="A20" t="s">
        <v>148</v>
      </c>
      <c r="B20" s="4">
        <v>-1.3326028045979241E-2</v>
      </c>
    </row>
    <row r="21" spans="1:2" x14ac:dyDescent="0.25">
      <c r="A21" t="s">
        <v>149</v>
      </c>
      <c r="B21" s="4">
        <v>-1.2971111255076415E-2</v>
      </c>
    </row>
    <row r="22" spans="1:2" x14ac:dyDescent="0.25">
      <c r="A22" t="s">
        <v>150</v>
      </c>
      <c r="B22" s="4">
        <v>-1.2582180544384782E-2</v>
      </c>
    </row>
    <row r="23" spans="1:2" x14ac:dyDescent="0.25">
      <c r="A23" t="s">
        <v>151</v>
      </c>
      <c r="B23" s="4">
        <v>-1.2579968970262806E-2</v>
      </c>
    </row>
    <row r="24" spans="1:2" x14ac:dyDescent="0.25">
      <c r="A24" t="s">
        <v>152</v>
      </c>
      <c r="B24" s="4">
        <v>-1.1578248187294242E-2</v>
      </c>
    </row>
    <row r="25" spans="1:2" x14ac:dyDescent="0.25">
      <c r="A25" t="s">
        <v>153</v>
      </c>
      <c r="B25" s="4">
        <v>-1.0365053546096676E-2</v>
      </c>
    </row>
    <row r="26" spans="1:2" x14ac:dyDescent="0.25">
      <c r="A26" t="s">
        <v>154</v>
      </c>
      <c r="B26" s="4">
        <v>-5.4958181629680665E-3</v>
      </c>
    </row>
    <row r="27" spans="1:2" x14ac:dyDescent="0.25">
      <c r="A27" t="s">
        <v>155</v>
      </c>
      <c r="B27" s="4">
        <v>-4.9600477572493903E-3</v>
      </c>
    </row>
    <row r="28" spans="1:2" x14ac:dyDescent="0.25">
      <c r="A28" t="s">
        <v>156</v>
      </c>
      <c r="B28" s="4">
        <v>-3.1260185639777954E-3</v>
      </c>
    </row>
    <row r="29" spans="1:2" x14ac:dyDescent="0.25">
      <c r="A29" t="s">
        <v>157</v>
      </c>
      <c r="B29" s="4">
        <v>4.7595844348100687E-4</v>
      </c>
    </row>
    <row r="30" spans="1:2" x14ac:dyDescent="0.25">
      <c r="A30" t="s">
        <v>158</v>
      </c>
      <c r="B30" s="4">
        <v>2.5565225867890647E-3</v>
      </c>
    </row>
    <row r="31" spans="1:2" x14ac:dyDescent="0.25">
      <c r="A31" t="s">
        <v>159</v>
      </c>
      <c r="B31" s="4">
        <v>2.6223321719351985E-3</v>
      </c>
    </row>
    <row r="32" spans="1:2" x14ac:dyDescent="0.25">
      <c r="A32" t="s">
        <v>160</v>
      </c>
      <c r="B32" s="4">
        <v>2.708905939513988E-3</v>
      </c>
    </row>
    <row r="33" spans="1:2" x14ac:dyDescent="0.25">
      <c r="A33" t="s">
        <v>161</v>
      </c>
      <c r="B33" s="4">
        <v>6.5143420046983088E-3</v>
      </c>
    </row>
    <row r="34" spans="1:2" x14ac:dyDescent="0.25">
      <c r="A34" t="s">
        <v>162</v>
      </c>
      <c r="B34" s="4">
        <v>6.6949860804191297E-3</v>
      </c>
    </row>
    <row r="35" spans="1:2" x14ac:dyDescent="0.25">
      <c r="A35" t="s">
        <v>163</v>
      </c>
      <c r="B35" s="4">
        <v>8.3303390386867144E-3</v>
      </c>
    </row>
    <row r="36" spans="1:2" x14ac:dyDescent="0.25">
      <c r="A36" t="s">
        <v>164</v>
      </c>
      <c r="B36" s="4">
        <v>9.4674729248753007E-3</v>
      </c>
    </row>
    <row r="37" spans="1:2" x14ac:dyDescent="0.25">
      <c r="A37" t="s">
        <v>165</v>
      </c>
      <c r="B37" s="4">
        <v>1.3984755360974863E-2</v>
      </c>
    </row>
    <row r="38" spans="1:2" x14ac:dyDescent="0.25">
      <c r="A38" t="s">
        <v>166</v>
      </c>
      <c r="B38" s="4">
        <v>1.87497668949437E-2</v>
      </c>
    </row>
    <row r="39" spans="1:2" x14ac:dyDescent="0.25">
      <c r="A39" t="s">
        <v>167</v>
      </c>
      <c r="B39" s="4">
        <v>2.9842327141754145E-2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B6C8-FF5C-4900-A0A4-0F29BDA71D9D}">
  <dimension ref="A1:C7"/>
  <sheetViews>
    <sheetView workbookViewId="0">
      <selection activeCell="V22" sqref="V22"/>
    </sheetView>
  </sheetViews>
  <sheetFormatPr defaultRowHeight="15" x14ac:dyDescent="0.25"/>
  <cols>
    <col min="1" max="1" width="23.140625" bestFit="1" customWidth="1"/>
  </cols>
  <sheetData>
    <row r="1" spans="1:3" x14ac:dyDescent="0.25">
      <c r="A1" t="s">
        <v>100</v>
      </c>
      <c r="B1" s="17">
        <v>1114123.7</v>
      </c>
      <c r="C1" s="17">
        <v>0</v>
      </c>
    </row>
    <row r="2" spans="1:3" x14ac:dyDescent="0.25">
      <c r="A2" t="s">
        <v>87</v>
      </c>
      <c r="B2" s="17">
        <v>1114123.7</v>
      </c>
      <c r="C2" s="17">
        <v>42471.199999999997</v>
      </c>
    </row>
    <row r="3" spans="1:3" x14ac:dyDescent="0.25">
      <c r="A3" t="s">
        <v>88</v>
      </c>
      <c r="B3" s="17">
        <v>1116038.0999999999</v>
      </c>
      <c r="C3" s="18">
        <v>40556.800000000003</v>
      </c>
    </row>
    <row r="4" spans="1:3" x14ac:dyDescent="0.25">
      <c r="A4" t="s">
        <v>89</v>
      </c>
      <c r="B4" s="17">
        <v>1099045.8999999999</v>
      </c>
      <c r="C4" s="18">
        <v>16992.2</v>
      </c>
    </row>
    <row r="5" spans="1:3" x14ac:dyDescent="0.25">
      <c r="A5" t="s">
        <v>90</v>
      </c>
      <c r="B5" s="17">
        <v>1099045.8999999999</v>
      </c>
      <c r="C5" s="17">
        <v>50295.5</v>
      </c>
    </row>
    <row r="6" spans="1:3" x14ac:dyDescent="0.25">
      <c r="A6" t="s">
        <v>91</v>
      </c>
      <c r="B6" s="17">
        <v>1149341.3999999999</v>
      </c>
      <c r="C6" s="17">
        <v>64733.5</v>
      </c>
    </row>
    <row r="7" spans="1:3" x14ac:dyDescent="0.25">
      <c r="A7" t="s">
        <v>101</v>
      </c>
      <c r="B7" s="17">
        <v>1214074.8999999999</v>
      </c>
      <c r="C7" s="17">
        <v>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760B-7C79-4E93-B3DC-AF5979915BE2}">
  <dimension ref="A1:B5"/>
  <sheetViews>
    <sheetView workbookViewId="0">
      <selection activeCell="F30" sqref="F30"/>
    </sheetView>
  </sheetViews>
  <sheetFormatPr defaultRowHeight="15" x14ac:dyDescent="0.25"/>
  <cols>
    <col min="1" max="1" width="19.28515625" bestFit="1" customWidth="1"/>
    <col min="2" max="2" width="33.5703125" bestFit="1" customWidth="1"/>
  </cols>
  <sheetData>
    <row r="1" spans="1:2" x14ac:dyDescent="0.25">
      <c r="B1" t="s">
        <v>71</v>
      </c>
    </row>
    <row r="2" spans="1:2" x14ac:dyDescent="0.25">
      <c r="A2" t="s">
        <v>67</v>
      </c>
      <c r="B2" s="15">
        <v>9556.6</v>
      </c>
    </row>
    <row r="3" spans="1:2" x14ac:dyDescent="0.25">
      <c r="A3" t="s">
        <v>68</v>
      </c>
      <c r="B3" s="15">
        <v>1113.5999999999999</v>
      </c>
    </row>
    <row r="4" spans="1:2" x14ac:dyDescent="0.25">
      <c r="A4" t="s">
        <v>69</v>
      </c>
      <c r="B4" s="15">
        <v>503.9</v>
      </c>
    </row>
    <row r="5" spans="1:2" x14ac:dyDescent="0.25">
      <c r="A5" t="s">
        <v>70</v>
      </c>
      <c r="B5" s="15">
        <v>5880.7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B5C6-F863-49EA-ADEA-0F2BF1D04D6A}">
  <dimension ref="A1:B12"/>
  <sheetViews>
    <sheetView workbookViewId="0">
      <selection activeCell="V14" sqref="V14"/>
    </sheetView>
  </sheetViews>
  <sheetFormatPr defaultRowHeight="15" x14ac:dyDescent="0.25"/>
  <cols>
    <col min="1" max="1" width="39.28515625" bestFit="1" customWidth="1"/>
  </cols>
  <sheetData>
    <row r="1" spans="1:2" x14ac:dyDescent="0.25">
      <c r="A1" t="s">
        <v>76</v>
      </c>
      <c r="B1" s="20">
        <v>357.2928</v>
      </c>
    </row>
    <row r="2" spans="1:2" x14ac:dyDescent="0.25">
      <c r="A2" t="s">
        <v>93</v>
      </c>
      <c r="B2" s="20">
        <v>311.75120000000004</v>
      </c>
    </row>
    <row r="3" spans="1:2" x14ac:dyDescent="0.25">
      <c r="A3" t="s">
        <v>80</v>
      </c>
      <c r="B3" s="20">
        <v>135.72839999999999</v>
      </c>
    </row>
    <row r="4" spans="1:2" x14ac:dyDescent="0.25">
      <c r="A4" t="s">
        <v>92</v>
      </c>
      <c r="B4" s="20">
        <v>54.721499999999999</v>
      </c>
    </row>
    <row r="5" spans="1:2" x14ac:dyDescent="0.25">
      <c r="A5" t="s">
        <v>82</v>
      </c>
      <c r="B5" s="20">
        <v>27.99</v>
      </c>
    </row>
    <row r="6" spans="1:2" x14ac:dyDescent="0.25">
      <c r="A6" t="s">
        <v>78</v>
      </c>
      <c r="B6" s="20">
        <v>38.584000000000003</v>
      </c>
    </row>
    <row r="7" spans="1:2" x14ac:dyDescent="0.25">
      <c r="A7" t="s">
        <v>79</v>
      </c>
      <c r="B7" s="20">
        <v>31.1707</v>
      </c>
    </row>
    <row r="8" spans="1:2" x14ac:dyDescent="0.25">
      <c r="A8" t="s">
        <v>77</v>
      </c>
      <c r="B8" s="20">
        <v>44.134699999999995</v>
      </c>
    </row>
    <row r="9" spans="1:2" x14ac:dyDescent="0.25">
      <c r="A9" t="s">
        <v>81</v>
      </c>
      <c r="B9" s="20">
        <v>147.96809999999999</v>
      </c>
    </row>
    <row r="12" spans="1:2" x14ac:dyDescent="0.25">
      <c r="B12" s="17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2C4B-9DC2-42E6-B6DC-13BE4DC2BC52}">
  <dimension ref="A1:B9"/>
  <sheetViews>
    <sheetView workbookViewId="0">
      <selection activeCell="Q22" sqref="Q22"/>
    </sheetView>
  </sheetViews>
  <sheetFormatPr defaultRowHeight="15" x14ac:dyDescent="0.25"/>
  <cols>
    <col min="1" max="1" width="39.28515625" bestFit="1" customWidth="1"/>
  </cols>
  <sheetData>
    <row r="1" spans="1:2" x14ac:dyDescent="0.25">
      <c r="A1" t="s">
        <v>79</v>
      </c>
      <c r="B1" s="11">
        <v>-3.7214999999999998</v>
      </c>
    </row>
    <row r="2" spans="1:2" x14ac:dyDescent="0.25">
      <c r="A2" t="s">
        <v>78</v>
      </c>
      <c r="B2" s="11">
        <v>-0.2757</v>
      </c>
    </row>
    <row r="3" spans="1:2" x14ac:dyDescent="0.25">
      <c r="A3" t="s">
        <v>80</v>
      </c>
      <c r="B3" s="11">
        <v>0.62329999999999997</v>
      </c>
    </row>
    <row r="4" spans="1:2" x14ac:dyDescent="0.25">
      <c r="A4" t="s">
        <v>82</v>
      </c>
      <c r="B4" s="11">
        <v>0.73370000000000002</v>
      </c>
    </row>
    <row r="5" spans="1:2" x14ac:dyDescent="0.25">
      <c r="A5" t="s">
        <v>92</v>
      </c>
      <c r="B5" s="11">
        <v>2.3036999999999996</v>
      </c>
    </row>
    <row r="6" spans="1:2" x14ac:dyDescent="0.25">
      <c r="A6" t="s">
        <v>77</v>
      </c>
      <c r="B6" s="11">
        <v>5.7811000000000003</v>
      </c>
    </row>
    <row r="7" spans="1:2" x14ac:dyDescent="0.25">
      <c r="A7" t="s">
        <v>93</v>
      </c>
      <c r="B7" s="11">
        <v>6.8776999999999999</v>
      </c>
    </row>
    <row r="8" spans="1:2" x14ac:dyDescent="0.25">
      <c r="A8" t="s">
        <v>81</v>
      </c>
      <c r="B8" s="11">
        <v>8.5820000000000007</v>
      </c>
    </row>
    <row r="9" spans="1:2" x14ac:dyDescent="0.25">
      <c r="A9" t="s">
        <v>76</v>
      </c>
      <c r="B9" s="11">
        <v>14.3134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D383-4C62-4698-8F55-D61CC936CFFF}">
  <dimension ref="A1:B10"/>
  <sheetViews>
    <sheetView workbookViewId="0">
      <selection activeCell="Q11" sqref="Q11"/>
    </sheetView>
  </sheetViews>
  <sheetFormatPr defaultRowHeight="15" x14ac:dyDescent="0.25"/>
  <cols>
    <col min="1" max="1" width="39.7109375" bestFit="1" customWidth="1"/>
  </cols>
  <sheetData>
    <row r="1" spans="1:2" x14ac:dyDescent="0.25">
      <c r="A1" t="s">
        <v>109</v>
      </c>
    </row>
    <row r="2" spans="1:2" x14ac:dyDescent="0.25">
      <c r="A2" t="s">
        <v>110</v>
      </c>
      <c r="B2" s="21">
        <v>-0.10917083043450759</v>
      </c>
    </row>
    <row r="3" spans="1:2" x14ac:dyDescent="0.25">
      <c r="A3" t="s">
        <v>111</v>
      </c>
      <c r="B3" s="21">
        <v>-1.8699779423349883E-2</v>
      </c>
    </row>
    <row r="4" spans="1:2" x14ac:dyDescent="0.25">
      <c r="A4" t="s">
        <v>112</v>
      </c>
      <c r="B4" s="21">
        <v>3.526492711284579E-3</v>
      </c>
    </row>
    <row r="5" spans="1:2" x14ac:dyDescent="0.25">
      <c r="A5" t="s">
        <v>113</v>
      </c>
      <c r="B5" s="21">
        <v>2.222160191427025E-2</v>
      </c>
    </row>
    <row r="6" spans="1:2" x14ac:dyDescent="0.25">
      <c r="A6" t="s">
        <v>114</v>
      </c>
      <c r="B6" s="21">
        <v>2.9883437820961811E-2</v>
      </c>
    </row>
    <row r="7" spans="1:2" x14ac:dyDescent="0.25">
      <c r="A7" t="s">
        <v>115</v>
      </c>
      <c r="B7" s="21">
        <v>0.10706517728826825</v>
      </c>
    </row>
    <row r="8" spans="1:2" x14ac:dyDescent="0.25">
      <c r="A8" t="s">
        <v>116</v>
      </c>
      <c r="B8" s="21">
        <v>0.13839089240784852</v>
      </c>
    </row>
    <row r="9" spans="1:2" x14ac:dyDescent="0.25">
      <c r="A9" t="s">
        <v>76</v>
      </c>
      <c r="B9" s="21">
        <v>0.15286053092967267</v>
      </c>
    </row>
    <row r="10" spans="1:2" x14ac:dyDescent="0.25">
      <c r="A10" t="s">
        <v>77</v>
      </c>
      <c r="B10" s="21">
        <v>0.40649780416898551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EB66-798A-4F5F-9647-C5C6911AAF4F}">
  <dimension ref="A1:B27"/>
  <sheetViews>
    <sheetView workbookViewId="0">
      <selection activeCell="P18" sqref="P18"/>
    </sheetView>
  </sheetViews>
  <sheetFormatPr defaultRowHeight="15" x14ac:dyDescent="0.25"/>
  <sheetData>
    <row r="1" spans="1:2" x14ac:dyDescent="0.25">
      <c r="B1" t="s">
        <v>75</v>
      </c>
    </row>
    <row r="2" spans="1:2" x14ac:dyDescent="0.25">
      <c r="A2">
        <v>1999</v>
      </c>
      <c r="B2" s="4">
        <v>3.4653574870610056E-2</v>
      </c>
    </row>
    <row r="3" spans="1:2" x14ac:dyDescent="0.25">
      <c r="A3">
        <v>2000</v>
      </c>
      <c r="B3" s="4">
        <v>3.4794408315837952E-2</v>
      </c>
    </row>
    <row r="4" spans="1:2" x14ac:dyDescent="0.25">
      <c r="A4">
        <v>2001</v>
      </c>
      <c r="B4" s="4">
        <v>4.5277719838893983E-2</v>
      </c>
    </row>
    <row r="5" spans="1:2" x14ac:dyDescent="0.25">
      <c r="A5">
        <v>2002</v>
      </c>
      <c r="B5" s="4">
        <v>7.9109264493054429E-2</v>
      </c>
    </row>
    <row r="6" spans="1:2" x14ac:dyDescent="0.25">
      <c r="A6">
        <v>2003</v>
      </c>
      <c r="B6" s="4">
        <v>3.0819200440623053E-2</v>
      </c>
    </row>
    <row r="7" spans="1:2" x14ac:dyDescent="0.25">
      <c r="A7">
        <v>2004</v>
      </c>
      <c r="B7" s="4">
        <v>2.6253086961215699E-2</v>
      </c>
    </row>
    <row r="8" spans="1:2" x14ac:dyDescent="0.25">
      <c r="A8">
        <v>2005</v>
      </c>
      <c r="B8" s="4">
        <v>3.7393425530659295E-2</v>
      </c>
    </row>
    <row r="9" spans="1:2" x14ac:dyDescent="0.25">
      <c r="A9">
        <v>2006</v>
      </c>
      <c r="B9" s="4">
        <v>3.6044325566965796E-2</v>
      </c>
    </row>
    <row r="10" spans="1:2" x14ac:dyDescent="0.25">
      <c r="A10">
        <v>2007</v>
      </c>
      <c r="B10" s="4">
        <v>5.0322778293095866E-2</v>
      </c>
    </row>
    <row r="11" spans="1:2" x14ac:dyDescent="0.25">
      <c r="A11">
        <v>2008</v>
      </c>
      <c r="B11" s="4">
        <v>4.7561473681873065E-2</v>
      </c>
    </row>
    <row r="12" spans="1:2" x14ac:dyDescent="0.25">
      <c r="A12">
        <v>2009</v>
      </c>
      <c r="B12" s="4">
        <v>0.1416066541503197</v>
      </c>
    </row>
    <row r="13" spans="1:2" x14ac:dyDescent="0.25">
      <c r="A13">
        <v>2010</v>
      </c>
      <c r="B13" s="4">
        <v>2.3614970849473563E-2</v>
      </c>
    </row>
    <row r="14" spans="1:2" x14ac:dyDescent="0.25">
      <c r="A14">
        <v>2011</v>
      </c>
      <c r="B14" s="4">
        <v>-4.4841954414277414E-5</v>
      </c>
    </row>
    <row r="15" spans="1:2" x14ac:dyDescent="0.25">
      <c r="A15">
        <v>2012</v>
      </c>
      <c r="B15" s="4">
        <v>6.0337878517193119E-2</v>
      </c>
    </row>
    <row r="16" spans="1:2" x14ac:dyDescent="0.25">
      <c r="A16">
        <v>2013</v>
      </c>
      <c r="B16" s="4">
        <v>3.1725329095538102E-2</v>
      </c>
    </row>
    <row r="17" spans="1:2" x14ac:dyDescent="0.25">
      <c r="A17">
        <v>2014</v>
      </c>
      <c r="B17" s="4">
        <v>2.4210376213554465E-2</v>
      </c>
    </row>
    <row r="18" spans="1:2" x14ac:dyDescent="0.25">
      <c r="A18">
        <v>2015</v>
      </c>
      <c r="B18" s="4">
        <v>2.6531567579209117E-2</v>
      </c>
    </row>
    <row r="19" spans="1:2" x14ac:dyDescent="0.25">
      <c r="A19">
        <v>2016</v>
      </c>
      <c r="B19" s="4">
        <v>5.98261339887683E-2</v>
      </c>
    </row>
    <row r="20" spans="1:2" x14ac:dyDescent="0.25">
      <c r="A20">
        <v>2017</v>
      </c>
      <c r="B20" s="4">
        <v>3.6653677168011732E-2</v>
      </c>
    </row>
    <row r="21" spans="1:2" x14ac:dyDescent="0.25">
      <c r="A21">
        <v>2018</v>
      </c>
      <c r="B21" s="4">
        <v>2.5808214095062423E-2</v>
      </c>
    </row>
    <row r="22" spans="1:2" x14ac:dyDescent="0.25">
      <c r="A22">
        <v>2019</v>
      </c>
      <c r="B22" s="4">
        <v>3.8013071187068245E-2</v>
      </c>
    </row>
    <row r="23" spans="1:2" x14ac:dyDescent="0.25">
      <c r="A23">
        <v>2020</v>
      </c>
      <c r="B23" s="4">
        <v>2.9314176501946804E-2</v>
      </c>
    </row>
    <row r="24" spans="1:2" x14ac:dyDescent="0.25">
      <c r="A24">
        <v>2021</v>
      </c>
      <c r="B24" s="4">
        <v>3.7830058210513738E-2</v>
      </c>
    </row>
    <row r="25" spans="1:2" x14ac:dyDescent="0.25">
      <c r="A25">
        <v>2022</v>
      </c>
      <c r="B25" s="4">
        <v>3.594384161380354E-2</v>
      </c>
    </row>
    <row r="26" spans="1:2" x14ac:dyDescent="0.25">
      <c r="A26">
        <v>2023</v>
      </c>
      <c r="B26" s="4">
        <v>6.3167574111542737E-2</v>
      </c>
    </row>
    <row r="27" spans="1:2" x14ac:dyDescent="0.25">
      <c r="A27">
        <v>2024</v>
      </c>
      <c r="B27" s="4">
        <v>5.5649116879929898E-2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9E8B-112B-4885-A18F-C87C4960ED2B}">
  <dimension ref="A1:C19"/>
  <sheetViews>
    <sheetView workbookViewId="0">
      <selection activeCell="Q24" sqref="Q24"/>
    </sheetView>
  </sheetViews>
  <sheetFormatPr defaultRowHeight="15" x14ac:dyDescent="0.25"/>
  <cols>
    <col min="2" max="2" width="49" bestFit="1" customWidth="1"/>
    <col min="3" max="3" width="41.140625" bestFit="1" customWidth="1"/>
  </cols>
  <sheetData>
    <row r="1" spans="1:3" x14ac:dyDescent="0.25">
      <c r="B1" t="s">
        <v>211</v>
      </c>
      <c r="C1" t="s">
        <v>210</v>
      </c>
    </row>
    <row r="2" spans="1:3" x14ac:dyDescent="0.25">
      <c r="A2">
        <v>2010</v>
      </c>
      <c r="B2" s="4">
        <v>0.57608507484085059</v>
      </c>
      <c r="C2" s="9">
        <v>1285.866</v>
      </c>
    </row>
    <row r="3" spans="1:3" x14ac:dyDescent="0.25">
      <c r="A3">
        <v>2011</v>
      </c>
      <c r="B3" s="4">
        <v>0.52939560081563319</v>
      </c>
      <c r="C3" s="9">
        <v>1468.2750000000001</v>
      </c>
    </row>
    <row r="4" spans="1:3" x14ac:dyDescent="0.25">
      <c r="A4">
        <v>2012</v>
      </c>
      <c r="B4" s="4">
        <v>0.55192737508183576</v>
      </c>
      <c r="C4" s="9">
        <v>1501.4393154060001</v>
      </c>
    </row>
    <row r="5" spans="1:3" x14ac:dyDescent="0.25">
      <c r="A5">
        <v>2013</v>
      </c>
      <c r="B5" s="4">
        <v>0.53543427974170443</v>
      </c>
      <c r="C5" s="9">
        <v>1458.9197044959999</v>
      </c>
    </row>
    <row r="6" spans="1:3" x14ac:dyDescent="0.25">
      <c r="A6">
        <v>2014</v>
      </c>
      <c r="B6" s="4">
        <v>0.46960750561072873</v>
      </c>
      <c r="C6" s="9">
        <v>1492.4873154060001</v>
      </c>
    </row>
    <row r="7" spans="1:3" x14ac:dyDescent="0.25">
      <c r="A7">
        <v>2015</v>
      </c>
      <c r="B7" s="4">
        <v>0.40782775673042965</v>
      </c>
      <c r="C7" s="9">
        <v>1339.8219559849999</v>
      </c>
    </row>
    <row r="8" spans="1:3" x14ac:dyDescent="0.25">
      <c r="A8">
        <v>2016</v>
      </c>
      <c r="B8" s="4">
        <v>0.34004868523977383</v>
      </c>
      <c r="C8" s="9">
        <v>1128.471</v>
      </c>
    </row>
    <row r="9" spans="1:3" x14ac:dyDescent="0.25">
      <c r="A9">
        <v>2017</v>
      </c>
      <c r="B9" s="4">
        <v>0.28683895804363352</v>
      </c>
      <c r="C9" s="9">
        <v>916.57076675400003</v>
      </c>
    </row>
    <row r="10" spans="1:3" x14ac:dyDescent="0.25">
      <c r="A10">
        <v>2018</v>
      </c>
      <c r="B10" s="4">
        <v>0.2268937319478361</v>
      </c>
      <c r="C10" s="9">
        <v>840.92335297799991</v>
      </c>
    </row>
    <row r="11" spans="1:3" x14ac:dyDescent="0.25">
      <c r="A11">
        <v>2019</v>
      </c>
      <c r="B11" s="4">
        <v>0.21948696730523609</v>
      </c>
      <c r="C11" s="9">
        <v>885.11855999999989</v>
      </c>
    </row>
    <row r="12" spans="1:3" x14ac:dyDescent="0.25">
      <c r="A12">
        <v>2020</v>
      </c>
      <c r="B12" s="4">
        <v>0.29980081635744077</v>
      </c>
      <c r="C12" s="9">
        <v>1244.558</v>
      </c>
    </row>
    <row r="13" spans="1:3" x14ac:dyDescent="0.25">
      <c r="A13">
        <v>2021</v>
      </c>
      <c r="B13" s="4">
        <v>0.33210999634198757</v>
      </c>
      <c r="C13" s="9">
        <v>1461.867</v>
      </c>
    </row>
    <row r="14" spans="1:3" x14ac:dyDescent="0.25">
      <c r="A14">
        <v>2022</v>
      </c>
      <c r="B14" s="4">
        <v>0.33149395229953799</v>
      </c>
      <c r="C14" s="9">
        <v>1591.6667068099093</v>
      </c>
    </row>
    <row r="15" spans="1:3" x14ac:dyDescent="0.25">
      <c r="A15">
        <v>2023</v>
      </c>
      <c r="B15" s="4">
        <v>0.32144704417614756</v>
      </c>
      <c r="C15" s="9">
        <v>1701.536605841098</v>
      </c>
    </row>
    <row r="16" spans="1:3" x14ac:dyDescent="0.25">
      <c r="A16">
        <v>2024</v>
      </c>
      <c r="B16" s="4">
        <v>0.30920179426325689</v>
      </c>
      <c r="C16" s="9">
        <v>1698.9503800662194</v>
      </c>
    </row>
    <row r="19" spans="3:3" x14ac:dyDescent="0.25">
      <c r="C19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0B6A-EE01-4659-8CF7-047180B7686E}">
  <dimension ref="A1:C7"/>
  <sheetViews>
    <sheetView tabSelected="1" workbookViewId="0">
      <selection activeCell="T16" sqref="T16"/>
    </sheetView>
  </sheetViews>
  <sheetFormatPr defaultRowHeight="15" x14ac:dyDescent="0.25"/>
  <cols>
    <col min="1" max="1" width="33.5703125" bestFit="1" customWidth="1"/>
  </cols>
  <sheetData>
    <row r="1" spans="1:3" x14ac:dyDescent="0.25">
      <c r="B1" s="6">
        <v>2023</v>
      </c>
      <c r="C1" s="6">
        <v>2024</v>
      </c>
    </row>
    <row r="2" spans="1:3" x14ac:dyDescent="0.25">
      <c r="A2" s="7" t="s">
        <v>28</v>
      </c>
      <c r="B2" s="8">
        <v>0</v>
      </c>
      <c r="C2" s="8">
        <v>-1.0488262861039129E-2</v>
      </c>
    </row>
    <row r="3" spans="1:3" x14ac:dyDescent="0.25">
      <c r="A3" s="7" t="s">
        <v>30</v>
      </c>
      <c r="B3" s="8">
        <v>2.9621666160241995E-2</v>
      </c>
      <c r="C3" s="8">
        <v>2.4134044857085826E-2</v>
      </c>
    </row>
    <row r="4" spans="1:3" x14ac:dyDescent="0.25">
      <c r="A4" s="7" t="s">
        <v>31</v>
      </c>
      <c r="B4" s="8">
        <v>-3.1054936893402076E-2</v>
      </c>
      <c r="C4" s="8">
        <v>-2.404470529504972E-2</v>
      </c>
    </row>
    <row r="5" spans="1:3" x14ac:dyDescent="0.25">
      <c r="A5" s="7" t="s">
        <v>2</v>
      </c>
      <c r="B5" s="8">
        <v>-1.1767511214342699E-2</v>
      </c>
      <c r="C5" s="8">
        <v>-5.6747022216570202E-3</v>
      </c>
    </row>
    <row r="6" spans="1:3" x14ac:dyDescent="0.25">
      <c r="A6" s="7" t="s">
        <v>32</v>
      </c>
      <c r="B6" s="8">
        <v>2.9641704167367878E-3</v>
      </c>
      <c r="C6" s="8">
        <v>4.0609783035394573E-3</v>
      </c>
    </row>
    <row r="7" spans="1:3" x14ac:dyDescent="0.25">
      <c r="A7" s="7" t="s">
        <v>29</v>
      </c>
      <c r="B7" s="8">
        <v>-1.0236611530765993E-2</v>
      </c>
      <c r="C7" s="8">
        <v>-1.2012647217120587E-2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9B7C-BE7A-4FF8-A8B2-8C859FC35B5E}">
  <dimension ref="A1:C7"/>
  <sheetViews>
    <sheetView workbookViewId="0">
      <selection activeCell="Q24" sqref="Q24"/>
    </sheetView>
  </sheetViews>
  <sheetFormatPr defaultRowHeight="15" x14ac:dyDescent="0.25"/>
  <cols>
    <col min="2" max="2" width="12" bestFit="1" customWidth="1"/>
    <col min="3" max="3" width="18.5703125" bestFit="1" customWidth="1"/>
  </cols>
  <sheetData>
    <row r="1" spans="1:3" x14ac:dyDescent="0.25">
      <c r="B1" t="s">
        <v>169</v>
      </c>
      <c r="C1" t="s">
        <v>170</v>
      </c>
    </row>
    <row r="2" spans="1:3" x14ac:dyDescent="0.25">
      <c r="A2">
        <v>2019</v>
      </c>
      <c r="B2" s="5">
        <v>0.21948696730523609</v>
      </c>
      <c r="C2" s="21"/>
    </row>
    <row r="3" spans="1:3" x14ac:dyDescent="0.25">
      <c r="A3">
        <v>2023</v>
      </c>
      <c r="B3" s="21">
        <v>0.32142317498504341</v>
      </c>
      <c r="C3" s="21">
        <v>0.501</v>
      </c>
    </row>
    <row r="4" spans="1:3" x14ac:dyDescent="0.25">
      <c r="A4">
        <v>2024</v>
      </c>
      <c r="B4" s="21">
        <v>0.30917971370986524</v>
      </c>
      <c r="C4" s="21">
        <v>0.51700000000000002</v>
      </c>
    </row>
    <row r="5" spans="1:3" x14ac:dyDescent="0.25">
      <c r="B5" s="21"/>
      <c r="C5" s="21"/>
    </row>
    <row r="6" spans="1:3" x14ac:dyDescent="0.25">
      <c r="B6" s="21"/>
      <c r="C6" s="21"/>
    </row>
    <row r="7" spans="1:3" x14ac:dyDescent="0.25">
      <c r="B7" s="21"/>
      <c r="C7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C7FE-3BF4-44FB-BC90-9FE29978BCFB}">
  <dimension ref="A1:C11"/>
  <sheetViews>
    <sheetView workbookViewId="0"/>
  </sheetViews>
  <sheetFormatPr defaultRowHeight="15" x14ac:dyDescent="0.25"/>
  <cols>
    <col min="2" max="2" width="13.42578125" bestFit="1" customWidth="1"/>
  </cols>
  <sheetData>
    <row r="1" spans="1:3" x14ac:dyDescent="0.25">
      <c r="B1" t="s">
        <v>172</v>
      </c>
    </row>
    <row r="2" spans="1:3" x14ac:dyDescent="0.25">
      <c r="A2">
        <v>2021</v>
      </c>
      <c r="B2" s="6">
        <v>1</v>
      </c>
      <c r="C2" s="22">
        <v>0.876</v>
      </c>
    </row>
    <row r="3" spans="1:3" x14ac:dyDescent="0.25">
      <c r="B3" s="6">
        <v>2</v>
      </c>
      <c r="C3" s="22">
        <v>1.177</v>
      </c>
    </row>
    <row r="4" spans="1:3" x14ac:dyDescent="0.25">
      <c r="B4" s="6">
        <v>3</v>
      </c>
      <c r="C4" s="22">
        <v>2.387</v>
      </c>
    </row>
    <row r="5" spans="1:3" x14ac:dyDescent="0.25">
      <c r="B5" s="6">
        <v>4</v>
      </c>
      <c r="C5" s="22">
        <v>1.7249989999999999</v>
      </c>
    </row>
    <row r="6" spans="1:3" x14ac:dyDescent="0.25">
      <c r="A6">
        <v>2022</v>
      </c>
      <c r="B6" s="6">
        <v>1</v>
      </c>
      <c r="C6" s="22">
        <v>2.0952039999999998</v>
      </c>
    </row>
    <row r="7" spans="1:3" x14ac:dyDescent="0.25">
      <c r="B7" s="6">
        <v>2</v>
      </c>
      <c r="C7" s="22">
        <v>2.3936259999999998</v>
      </c>
    </row>
    <row r="8" spans="1:3" x14ac:dyDescent="0.25">
      <c r="B8" s="6">
        <v>3</v>
      </c>
      <c r="C8" s="22">
        <v>2.7868369999999998</v>
      </c>
    </row>
    <row r="9" spans="1:3" x14ac:dyDescent="0.25">
      <c r="B9" s="6">
        <v>4</v>
      </c>
      <c r="C9" s="22">
        <v>3.2919670000000001</v>
      </c>
    </row>
    <row r="10" spans="1:3" x14ac:dyDescent="0.25">
      <c r="A10">
        <v>2023</v>
      </c>
      <c r="B10" s="6">
        <v>1</v>
      </c>
      <c r="C10" s="22">
        <v>4.0072070000000002</v>
      </c>
    </row>
    <row r="11" spans="1:3" x14ac:dyDescent="0.25">
      <c r="B11" s="6">
        <v>2</v>
      </c>
      <c r="C11" s="22">
        <v>4.0900670000000003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DC2D-0159-46F9-9FAC-CF9F1EEE2530}">
  <dimension ref="A1:K24"/>
  <sheetViews>
    <sheetView topLeftCell="B1" zoomScale="115" zoomScaleNormal="115" workbookViewId="0">
      <selection activeCell="J28" sqref="J28"/>
    </sheetView>
  </sheetViews>
  <sheetFormatPr defaultRowHeight="15" x14ac:dyDescent="0.25"/>
  <cols>
    <col min="1" max="1" width="8.140625" style="6" customWidth="1"/>
    <col min="2" max="3" width="19" bestFit="1" customWidth="1"/>
    <col min="4" max="4" width="12" bestFit="1" customWidth="1"/>
    <col min="5" max="5" width="12.5703125" bestFit="1" customWidth="1"/>
    <col min="6" max="6" width="12.28515625" bestFit="1" customWidth="1"/>
    <col min="7" max="7" width="14" bestFit="1" customWidth="1"/>
    <col min="8" max="8" width="12.5703125" bestFit="1" customWidth="1"/>
    <col min="9" max="9" width="12" bestFit="1" customWidth="1"/>
    <col min="10" max="11" width="18.28515625" bestFit="1" customWidth="1"/>
  </cols>
  <sheetData>
    <row r="1" spans="1:11" x14ac:dyDescent="0.25">
      <c r="A1" s="6" t="s">
        <v>173</v>
      </c>
      <c r="B1" s="6" t="s">
        <v>174</v>
      </c>
      <c r="C1" s="6" t="s">
        <v>175</v>
      </c>
      <c r="D1" s="6" t="s">
        <v>176</v>
      </c>
      <c r="E1" s="6" t="s">
        <v>177</v>
      </c>
      <c r="F1" s="6" t="s">
        <v>178</v>
      </c>
      <c r="G1" s="6" t="s">
        <v>179</v>
      </c>
      <c r="H1" s="6" t="s">
        <v>180</v>
      </c>
      <c r="I1" t="s">
        <v>27</v>
      </c>
    </row>
    <row r="2" spans="1:11" x14ac:dyDescent="0.25">
      <c r="A2" s="6">
        <v>2000</v>
      </c>
      <c r="B2" s="4">
        <v>6.9902376257996142E-3</v>
      </c>
      <c r="C2" s="4">
        <v>1.0650247124630582E-2</v>
      </c>
      <c r="D2" s="4">
        <v>0</v>
      </c>
      <c r="E2" s="4">
        <v>0</v>
      </c>
      <c r="F2" s="4">
        <v>3.5937713600381082E-3</v>
      </c>
      <c r="G2" s="4">
        <v>0</v>
      </c>
      <c r="H2" s="4">
        <v>6.5378452310654051E-3</v>
      </c>
      <c r="I2" s="4">
        <v>2.7772101341533708E-2</v>
      </c>
      <c r="J2" s="4"/>
      <c r="K2" s="4"/>
    </row>
    <row r="3" spans="1:11" x14ac:dyDescent="0.25">
      <c r="A3" s="6">
        <v>2001</v>
      </c>
      <c r="B3" s="4">
        <v>3.5561283696279463E-3</v>
      </c>
      <c r="C3" s="4">
        <v>9.258647574341531E-3</v>
      </c>
      <c r="D3" s="4">
        <v>0</v>
      </c>
      <c r="E3" s="4">
        <v>0</v>
      </c>
      <c r="F3" s="4">
        <v>3.2756766054617046E-3</v>
      </c>
      <c r="G3" s="4">
        <v>0</v>
      </c>
      <c r="H3" s="4">
        <v>6.100137483687056E-3</v>
      </c>
      <c r="I3" s="4">
        <v>2.2190590033118237E-2</v>
      </c>
      <c r="J3" s="4"/>
      <c r="K3" s="4"/>
    </row>
    <row r="4" spans="1:11" x14ac:dyDescent="0.25">
      <c r="A4" s="6">
        <v>2002</v>
      </c>
      <c r="B4" s="4">
        <v>3.2828341957992836E-3</v>
      </c>
      <c r="C4" s="4">
        <v>8.6437820497810656E-3</v>
      </c>
      <c r="D4" s="4">
        <v>0</v>
      </c>
      <c r="E4" s="4">
        <v>0</v>
      </c>
      <c r="F4" s="4">
        <v>3.4139602407099539E-3</v>
      </c>
      <c r="G4" s="4">
        <v>0</v>
      </c>
      <c r="H4" s="4">
        <v>5.5072938862481564E-3</v>
      </c>
      <c r="I4" s="4">
        <v>2.0847870372538459E-2</v>
      </c>
      <c r="J4" s="4"/>
      <c r="K4" s="4"/>
    </row>
    <row r="5" spans="1:11" x14ac:dyDescent="0.25">
      <c r="A5" s="6">
        <v>2003</v>
      </c>
      <c r="B5" s="4">
        <v>5.161206433429562E-3</v>
      </c>
      <c r="C5" s="4">
        <v>8.5134242694183977E-3</v>
      </c>
      <c r="D5" s="4">
        <v>0</v>
      </c>
      <c r="E5" s="4">
        <v>0</v>
      </c>
      <c r="F5" s="4">
        <v>3.4252161148262926E-3</v>
      </c>
      <c r="G5" s="4">
        <v>0</v>
      </c>
      <c r="H5" s="4">
        <v>5.7508956546633927E-3</v>
      </c>
      <c r="I5" s="4">
        <v>2.2850742472337645E-2</v>
      </c>
      <c r="J5" s="4"/>
      <c r="K5" s="4"/>
    </row>
    <row r="6" spans="1:11" x14ac:dyDescent="0.25">
      <c r="A6" s="6">
        <v>2004</v>
      </c>
      <c r="B6" s="4">
        <v>6.512637298656975E-3</v>
      </c>
      <c r="C6" s="4">
        <v>8.6024519255044982E-3</v>
      </c>
      <c r="D6" s="4">
        <v>0</v>
      </c>
      <c r="E6" s="4">
        <v>0</v>
      </c>
      <c r="F6" s="4">
        <v>3.2841416251297119E-3</v>
      </c>
      <c r="G6" s="4">
        <v>0</v>
      </c>
      <c r="H6" s="4">
        <v>6.0437686323770818E-3</v>
      </c>
      <c r="I6" s="4">
        <v>2.4442999481668264E-2</v>
      </c>
      <c r="J6" s="4"/>
      <c r="K6" s="4"/>
    </row>
    <row r="7" spans="1:11" x14ac:dyDescent="0.25">
      <c r="A7" s="6">
        <v>2005</v>
      </c>
      <c r="B7" s="4">
        <v>9.7896418786766505E-3</v>
      </c>
      <c r="C7" s="4">
        <v>8.194620831558995E-3</v>
      </c>
      <c r="D7" s="4">
        <v>1.6044423173309918E-3</v>
      </c>
      <c r="E7" s="4">
        <v>0</v>
      </c>
      <c r="F7" s="4">
        <v>3.4528955331873663E-3</v>
      </c>
      <c r="G7" s="4">
        <v>6.1897745301612542E-4</v>
      </c>
      <c r="H7" s="4">
        <v>3.6912536695847481E-3</v>
      </c>
      <c r="I7" s="4">
        <v>2.7351831683354876E-2</v>
      </c>
      <c r="J7" s="4"/>
      <c r="K7" s="4"/>
    </row>
    <row r="8" spans="1:11" x14ac:dyDescent="0.25">
      <c r="A8" s="6">
        <v>2006</v>
      </c>
      <c r="B8" s="4">
        <v>8.2262122710317891E-3</v>
      </c>
      <c r="C8" s="4">
        <v>7.3385678248468651E-3</v>
      </c>
      <c r="D8" s="4">
        <v>4.536124191900897E-3</v>
      </c>
      <c r="E8" s="4">
        <v>0</v>
      </c>
      <c r="F8" s="4">
        <v>3.3531421634375338E-3</v>
      </c>
      <c r="G8" s="4">
        <v>9.8309885813679509E-4</v>
      </c>
      <c r="H8" s="4">
        <v>0</v>
      </c>
      <c r="I8" s="4">
        <v>2.443714530935388E-2</v>
      </c>
      <c r="J8" s="4"/>
      <c r="K8" s="4"/>
    </row>
    <row r="9" spans="1:11" x14ac:dyDescent="0.25">
      <c r="A9" s="6">
        <v>2007</v>
      </c>
      <c r="B9" s="4">
        <v>8.081035306943072E-3</v>
      </c>
      <c r="C9" s="4">
        <v>6.6101830562146748E-3</v>
      </c>
      <c r="D9" s="4">
        <v>4.4875413767321267E-3</v>
      </c>
      <c r="E9" s="4">
        <v>0</v>
      </c>
      <c r="F9" s="4">
        <v>3.1976616333237438E-3</v>
      </c>
      <c r="G9" s="4">
        <v>9.7119508908389694E-4</v>
      </c>
      <c r="H9" s="4">
        <v>0</v>
      </c>
      <c r="I9" s="4">
        <v>2.3347616462297514E-2</v>
      </c>
      <c r="J9" s="4"/>
      <c r="K9" s="4"/>
    </row>
    <row r="10" spans="1:11" x14ac:dyDescent="0.25">
      <c r="A10" s="6">
        <v>2008</v>
      </c>
      <c r="B10" s="4">
        <v>4.2940945191475973E-3</v>
      </c>
      <c r="C10" s="4">
        <v>5.496264842337029E-3</v>
      </c>
      <c r="D10" s="4">
        <v>3.7247778564126759E-3</v>
      </c>
      <c r="E10" s="4">
        <v>0</v>
      </c>
      <c r="F10" s="4">
        <v>2.957301250294881E-3</v>
      </c>
      <c r="G10" s="4">
        <v>6.4669340253204377E-4</v>
      </c>
      <c r="H10" s="4">
        <v>0</v>
      </c>
      <c r="I10" s="4">
        <v>1.7119131870724228E-2</v>
      </c>
      <c r="J10" s="4"/>
      <c r="K10" s="4"/>
    </row>
    <row r="11" spans="1:11" x14ac:dyDescent="0.25">
      <c r="A11" s="6">
        <v>2009</v>
      </c>
      <c r="B11" s="4">
        <v>1.0089824648562369E-3</v>
      </c>
      <c r="C11" s="4">
        <v>6.7585223971357439E-3</v>
      </c>
      <c r="D11" s="4">
        <v>3.8108917228390957E-3</v>
      </c>
      <c r="E11" s="4">
        <v>0</v>
      </c>
      <c r="F11" s="4">
        <v>3.2636678387915328E-3</v>
      </c>
      <c r="G11" s="4">
        <v>5.3062271003713132E-4</v>
      </c>
      <c r="H11" s="4">
        <v>0</v>
      </c>
      <c r="I11" s="4">
        <v>1.5372687133659741E-2</v>
      </c>
      <c r="J11" s="4"/>
      <c r="K11" s="4"/>
    </row>
    <row r="12" spans="1:11" x14ac:dyDescent="0.25">
      <c r="A12" s="6">
        <v>2010</v>
      </c>
      <c r="B12" s="4">
        <v>1.080925443509599E-3</v>
      </c>
      <c r="C12" s="4">
        <v>6.9388631662608488E-3</v>
      </c>
      <c r="D12" s="4">
        <v>3.8174455536604825E-3</v>
      </c>
      <c r="E12" s="4">
        <v>1.1386303240932154E-3</v>
      </c>
      <c r="F12" s="4">
        <v>3.5348701075035975E-3</v>
      </c>
      <c r="G12" s="4">
        <v>3.6764552784201E-4</v>
      </c>
      <c r="H12" s="4">
        <v>0</v>
      </c>
      <c r="I12" s="4">
        <v>1.6878380122869754E-2</v>
      </c>
      <c r="J12" s="4"/>
      <c r="K12" s="4"/>
    </row>
    <row r="13" spans="1:11" x14ac:dyDescent="0.25">
      <c r="A13" s="6">
        <v>2011</v>
      </c>
      <c r="B13" s="4">
        <v>1.6379519877802323E-3</v>
      </c>
      <c r="C13" s="4">
        <v>6.6860848868192744E-3</v>
      </c>
      <c r="D13" s="4">
        <v>3.6492731765107147E-3</v>
      </c>
      <c r="E13" s="4">
        <v>1.1682659975104943E-3</v>
      </c>
      <c r="F13" s="4">
        <v>3.5280273358379477E-3</v>
      </c>
      <c r="G13" s="4">
        <v>4.00564529699282E-4</v>
      </c>
      <c r="H13" s="4">
        <v>0</v>
      </c>
      <c r="I13" s="4">
        <v>1.7070167914157944E-2</v>
      </c>
      <c r="J13" s="4"/>
      <c r="K13" s="4"/>
    </row>
    <row r="14" spans="1:11" x14ac:dyDescent="0.25">
      <c r="A14" s="6">
        <v>2012</v>
      </c>
      <c r="B14" s="4">
        <v>2.3000715385115655E-3</v>
      </c>
      <c r="C14" s="4">
        <v>6.4801968392984889E-3</v>
      </c>
      <c r="D14" s="4">
        <v>3.7357193956079689E-3</v>
      </c>
      <c r="E14" s="4">
        <v>1.6589347265277808E-3</v>
      </c>
      <c r="F14" s="4">
        <v>3.4988835656528431E-3</v>
      </c>
      <c r="G14" s="4">
        <v>3.8858418782111037E-4</v>
      </c>
      <c r="H14" s="4">
        <v>0</v>
      </c>
      <c r="I14" s="4">
        <v>1.8062390253419758E-2</v>
      </c>
      <c r="J14" s="4"/>
      <c r="K14" s="4"/>
    </row>
    <row r="15" spans="1:11" x14ac:dyDescent="0.25">
      <c r="A15" s="6">
        <v>2013</v>
      </c>
      <c r="B15" s="4">
        <v>2.0465488344518631E-3</v>
      </c>
      <c r="C15" s="4">
        <v>5.8564187628734115E-3</v>
      </c>
      <c r="D15" s="4">
        <v>3.6423696517923036E-3</v>
      </c>
      <c r="E15" s="4">
        <v>1.5293282832845891E-3</v>
      </c>
      <c r="F15" s="4">
        <v>3.2408765644779624E-3</v>
      </c>
      <c r="G15" s="4">
        <v>3.9083397880157103E-4</v>
      </c>
      <c r="H15" s="4">
        <v>0</v>
      </c>
      <c r="I15" s="4">
        <v>1.6706376075681702E-2</v>
      </c>
      <c r="J15" s="4"/>
      <c r="K15" s="4"/>
    </row>
    <row r="16" spans="1:11" x14ac:dyDescent="0.25">
      <c r="A16" s="6">
        <v>2014</v>
      </c>
      <c r="B16" s="4">
        <v>2.4113767518549054E-3</v>
      </c>
      <c r="C16" s="4">
        <v>5.5834084242412626E-3</v>
      </c>
      <c r="D16" s="4">
        <v>3.602446365919592E-3</v>
      </c>
      <c r="E16" s="4">
        <v>1.4398282175655207E-3</v>
      </c>
      <c r="F16" s="4">
        <v>3.1308115569700337E-3</v>
      </c>
      <c r="G16" s="4">
        <v>3.6618800207059184E-4</v>
      </c>
      <c r="H16" s="4">
        <v>0</v>
      </c>
      <c r="I16" s="4">
        <v>1.6534059318621907E-2</v>
      </c>
      <c r="J16" s="4"/>
      <c r="K16" s="4"/>
    </row>
    <row r="17" spans="1:11" x14ac:dyDescent="0.25">
      <c r="A17" s="6">
        <v>2015</v>
      </c>
      <c r="B17" s="4">
        <v>3.1261251280915057E-3</v>
      </c>
      <c r="C17" s="4">
        <v>5.1331805467083949E-3</v>
      </c>
      <c r="D17" s="4">
        <v>3.5973807018029745E-3</v>
      </c>
      <c r="E17" s="4">
        <v>1.4167959121499985E-3</v>
      </c>
      <c r="F17" s="4">
        <v>2.8348900490209653E-3</v>
      </c>
      <c r="G17" s="4">
        <v>3.5354986567701552E-4</v>
      </c>
      <c r="H17" s="4">
        <v>0</v>
      </c>
      <c r="I17" s="4">
        <v>1.6461922203450854E-2</v>
      </c>
      <c r="J17" s="4"/>
      <c r="K17" s="4"/>
    </row>
    <row r="18" spans="1:11" x14ac:dyDescent="0.25">
      <c r="A18" s="6">
        <v>2016</v>
      </c>
      <c r="B18" s="4">
        <v>3.301281221947768E-3</v>
      </c>
      <c r="C18" s="4">
        <v>4.8537950005075525E-3</v>
      </c>
      <c r="D18" s="4">
        <v>3.6726902874339934E-3</v>
      </c>
      <c r="E18" s="4">
        <v>1.3789506997259216E-3</v>
      </c>
      <c r="F18" s="4">
        <v>2.7057528597104761E-3</v>
      </c>
      <c r="G18" s="4">
        <v>3.9250732965639685E-4</v>
      </c>
      <c r="H18" s="4">
        <v>0</v>
      </c>
      <c r="I18" s="4">
        <v>1.630497739898211E-2</v>
      </c>
      <c r="J18" s="4"/>
      <c r="K18" s="4"/>
    </row>
    <row r="19" spans="1:11" x14ac:dyDescent="0.25">
      <c r="A19" s="6">
        <v>2017</v>
      </c>
      <c r="B19" s="4">
        <v>3.8622855237344712E-3</v>
      </c>
      <c r="C19" s="4">
        <v>4.8070390191520766E-3</v>
      </c>
      <c r="D19" s="4">
        <v>4.3274706382650146E-3</v>
      </c>
      <c r="E19" s="4">
        <v>1.4405976777080946E-3</v>
      </c>
      <c r="F19" s="4">
        <v>2.744554325029268E-3</v>
      </c>
      <c r="G19" s="4">
        <v>4.5269438322093568E-4</v>
      </c>
      <c r="H19" s="4">
        <v>0</v>
      </c>
      <c r="I19" s="4">
        <v>1.7634641567109862E-2</v>
      </c>
      <c r="J19" s="4"/>
      <c r="K19" s="4"/>
    </row>
    <row r="20" spans="1:11" x14ac:dyDescent="0.25">
      <c r="A20" s="6">
        <v>2018</v>
      </c>
      <c r="B20" s="4">
        <v>3.3476186625697422E-3</v>
      </c>
      <c r="C20" s="4">
        <v>4.2940363730967056E-3</v>
      </c>
      <c r="D20" s="4">
        <v>4.1439173677493748E-3</v>
      </c>
      <c r="E20" s="4">
        <v>1.8692804483179289E-3</v>
      </c>
      <c r="F20" s="4">
        <v>2.6160082407247899E-3</v>
      </c>
      <c r="G20" s="4">
        <v>4.6512281984664657E-4</v>
      </c>
      <c r="H20" s="4">
        <v>0</v>
      </c>
      <c r="I20" s="4">
        <v>1.6735983912305189E-2</v>
      </c>
      <c r="J20" s="4"/>
      <c r="K20" s="4"/>
    </row>
    <row r="21" spans="1:11" x14ac:dyDescent="0.25">
      <c r="A21" s="6">
        <v>2019</v>
      </c>
      <c r="B21" s="4">
        <v>2.0720482757351877E-3</v>
      </c>
      <c r="C21" s="4">
        <v>3.8595882580207685E-3</v>
      </c>
      <c r="D21" s="4">
        <v>3.8730580502048723E-3</v>
      </c>
      <c r="E21" s="4">
        <v>1.7586292088172602E-3</v>
      </c>
      <c r="F21" s="4">
        <v>2.4616866545241417E-3</v>
      </c>
      <c r="G21" s="4">
        <v>4.6125824942638399E-4</v>
      </c>
      <c r="H21" s="4">
        <v>0</v>
      </c>
      <c r="I21" s="4">
        <v>1.4486268696728614E-2</v>
      </c>
      <c r="J21" s="4"/>
      <c r="K21" s="4"/>
    </row>
    <row r="22" spans="1:11" x14ac:dyDescent="0.25">
      <c r="A22" s="6">
        <v>2020</v>
      </c>
      <c r="B22" s="4">
        <v>1.762465409318806E-3</v>
      </c>
      <c r="C22" s="4">
        <v>3.0419376908231307E-3</v>
      </c>
      <c r="D22" s="4">
        <v>3.8697314095298392E-3</v>
      </c>
      <c r="E22" s="4">
        <v>1.8829584094923978E-3</v>
      </c>
      <c r="F22" s="4">
        <v>2.4748717634524987E-3</v>
      </c>
      <c r="G22" s="4">
        <v>3.968780740181012E-4</v>
      </c>
      <c r="H22" s="4">
        <v>0</v>
      </c>
      <c r="I22" s="4">
        <v>1.3428842756634774E-2</v>
      </c>
      <c r="J22" s="4"/>
      <c r="K22" s="4"/>
    </row>
    <row r="23" spans="1:11" x14ac:dyDescent="0.25">
      <c r="A23" s="6">
        <v>2021</v>
      </c>
      <c r="B23" s="4">
        <v>1.4643724728732766E-3</v>
      </c>
      <c r="C23" s="4">
        <v>2.5618059917163452E-3</v>
      </c>
      <c r="D23" s="4">
        <v>3.4467040392812303E-3</v>
      </c>
      <c r="E23" s="4">
        <v>1.7885582713207525E-3</v>
      </c>
      <c r="F23" s="4">
        <v>2.2450020330817152E-3</v>
      </c>
      <c r="G23" s="4">
        <v>4.299921690982652E-4</v>
      </c>
      <c r="H23" s="4">
        <v>0</v>
      </c>
      <c r="I23" s="4">
        <v>1.1936434977371586E-2</v>
      </c>
      <c r="J23" s="4"/>
      <c r="K23" s="4"/>
    </row>
    <row r="24" spans="1:11" x14ac:dyDescent="0.25">
      <c r="A24" s="6">
        <v>2022</v>
      </c>
      <c r="B24" s="4">
        <v>1.8751072762150684E-3</v>
      </c>
      <c r="C24" s="4">
        <v>2.7357458921980641E-3</v>
      </c>
      <c r="D24" s="4">
        <v>3.6732995303055981E-3</v>
      </c>
      <c r="E24" s="4">
        <v>1.9995206979673925E-3</v>
      </c>
      <c r="F24" s="4">
        <v>2.2378223279181557E-3</v>
      </c>
      <c r="G24" s="4">
        <v>4.1399173311944661E-4</v>
      </c>
      <c r="H24" s="4">
        <v>0</v>
      </c>
      <c r="I24" s="4">
        <v>1.2935487457723726E-2</v>
      </c>
      <c r="J24" s="4"/>
      <c r="K24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C59D-DC9A-4084-9416-8D195F9EB521}">
  <dimension ref="A1:C12"/>
  <sheetViews>
    <sheetView workbookViewId="0">
      <selection activeCell="R13" sqref="R13"/>
    </sheetView>
  </sheetViews>
  <sheetFormatPr defaultRowHeight="15" x14ac:dyDescent="0.25"/>
  <cols>
    <col min="1" max="1" width="39.28515625" bestFit="1" customWidth="1"/>
    <col min="3" max="3" width="18.85546875" bestFit="1" customWidth="1"/>
  </cols>
  <sheetData>
    <row r="1" spans="1:3" x14ac:dyDescent="0.25">
      <c r="B1" s="6" t="s">
        <v>182</v>
      </c>
      <c r="C1" s="6" t="s">
        <v>183</v>
      </c>
    </row>
    <row r="2" spans="1:3" x14ac:dyDescent="0.25">
      <c r="A2" t="s">
        <v>76</v>
      </c>
      <c r="B2" s="15">
        <v>357.2928</v>
      </c>
      <c r="C2" s="5">
        <f t="shared" ref="C2:C10" si="0">B2/$B$11</f>
        <v>0.31086742372631837</v>
      </c>
    </row>
    <row r="3" spans="1:3" x14ac:dyDescent="0.25">
      <c r="A3" t="s">
        <v>93</v>
      </c>
      <c r="B3" s="15">
        <v>311.75120000000004</v>
      </c>
      <c r="C3" s="5">
        <f t="shared" si="0"/>
        <v>0.27124333988143123</v>
      </c>
    </row>
    <row r="4" spans="1:3" x14ac:dyDescent="0.25">
      <c r="A4" t="s">
        <v>80</v>
      </c>
      <c r="B4" s="15">
        <v>135.72839999999999</v>
      </c>
      <c r="C4" s="5">
        <f t="shared" si="0"/>
        <v>0.11809232661418095</v>
      </c>
    </row>
    <row r="5" spans="1:3" x14ac:dyDescent="0.25">
      <c r="A5" t="s">
        <v>92</v>
      </c>
      <c r="B5" s="15">
        <v>54.721499999999999</v>
      </c>
      <c r="C5" s="5">
        <f t="shared" si="0"/>
        <v>4.7611179759121179E-2</v>
      </c>
    </row>
    <row r="6" spans="1:3" x14ac:dyDescent="0.25">
      <c r="A6" t="s">
        <v>82</v>
      </c>
      <c r="B6" s="15">
        <v>27.99</v>
      </c>
      <c r="C6" s="5">
        <f t="shared" si="0"/>
        <v>2.4353077336290156E-2</v>
      </c>
    </row>
    <row r="7" spans="1:3" x14ac:dyDescent="0.25">
      <c r="A7" t="s">
        <v>78</v>
      </c>
      <c r="B7" s="15">
        <v>38.584000000000003</v>
      </c>
      <c r="C7" s="5">
        <f t="shared" si="0"/>
        <v>3.3570530044423702E-2</v>
      </c>
    </row>
    <row r="8" spans="1:3" x14ac:dyDescent="0.25">
      <c r="A8" t="s">
        <v>79</v>
      </c>
      <c r="B8" s="15">
        <v>31.1707</v>
      </c>
      <c r="C8" s="5">
        <f t="shared" si="0"/>
        <v>2.7120488307477656E-2</v>
      </c>
    </row>
    <row r="9" spans="1:3" x14ac:dyDescent="0.25">
      <c r="A9" t="s">
        <v>77</v>
      </c>
      <c r="B9" s="15">
        <v>44.134699999999995</v>
      </c>
      <c r="C9" s="5">
        <f t="shared" si="0"/>
        <v>3.8399991508180242E-2</v>
      </c>
    </row>
    <row r="10" spans="1:3" x14ac:dyDescent="0.25">
      <c r="A10" t="s">
        <v>81</v>
      </c>
      <c r="B10" s="15">
        <v>147.96809999999999</v>
      </c>
      <c r="C10" s="5">
        <f t="shared" si="0"/>
        <v>0.12874164282257647</v>
      </c>
    </row>
    <row r="11" spans="1:3" x14ac:dyDescent="0.25">
      <c r="B11" s="15">
        <f>SUM(B2:B10)</f>
        <v>1149.3414</v>
      </c>
      <c r="C11" s="6"/>
    </row>
    <row r="12" spans="1:3" x14ac:dyDescent="0.25">
      <c r="B12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523D-1B6A-49EF-9EC7-3C1794730CBC}">
  <dimension ref="A1:B9"/>
  <sheetViews>
    <sheetView workbookViewId="0">
      <selection activeCell="L24" sqref="L24"/>
    </sheetView>
  </sheetViews>
  <sheetFormatPr defaultRowHeight="15" x14ac:dyDescent="0.25"/>
  <sheetData>
    <row r="1" spans="1:2" x14ac:dyDescent="0.25">
      <c r="B1" s="6" t="s">
        <v>185</v>
      </c>
    </row>
    <row r="2" spans="1:2" x14ac:dyDescent="0.25">
      <c r="A2">
        <v>2017</v>
      </c>
      <c r="B2" s="9">
        <v>1520</v>
      </c>
    </row>
    <row r="3" spans="1:2" x14ac:dyDescent="0.25">
      <c r="A3">
        <v>2018</v>
      </c>
      <c r="B3" s="9">
        <v>2781</v>
      </c>
    </row>
    <row r="4" spans="1:2" x14ac:dyDescent="0.25">
      <c r="A4">
        <v>2019</v>
      </c>
      <c r="B4" s="9">
        <v>4740</v>
      </c>
    </row>
    <row r="5" spans="1:2" x14ac:dyDescent="0.25">
      <c r="A5">
        <v>2020</v>
      </c>
      <c r="B5" s="9">
        <v>5007</v>
      </c>
    </row>
    <row r="6" spans="1:2" x14ac:dyDescent="0.25">
      <c r="A6">
        <v>2021</v>
      </c>
      <c r="B6" s="9">
        <v>11884</v>
      </c>
    </row>
    <row r="7" spans="1:2" x14ac:dyDescent="0.25">
      <c r="A7">
        <v>2022</v>
      </c>
      <c r="B7" s="9">
        <v>14177</v>
      </c>
    </row>
    <row r="8" spans="1:2" x14ac:dyDescent="0.25">
      <c r="A8">
        <v>2023</v>
      </c>
      <c r="B8" s="9">
        <v>13400</v>
      </c>
    </row>
    <row r="9" spans="1:2" x14ac:dyDescent="0.25">
      <c r="A9">
        <v>2024</v>
      </c>
      <c r="B9" s="9">
        <v>23931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B341-AF0C-4507-BDA1-124C3A299914}">
  <dimension ref="A1:B21"/>
  <sheetViews>
    <sheetView workbookViewId="0">
      <selection activeCell="Q12" sqref="Q12"/>
    </sheetView>
  </sheetViews>
  <sheetFormatPr defaultRowHeight="15" x14ac:dyDescent="0.25"/>
  <cols>
    <col min="1" max="1" width="10.140625" bestFit="1" customWidth="1"/>
    <col min="2" max="2" width="15.7109375" bestFit="1" customWidth="1"/>
  </cols>
  <sheetData>
    <row r="1" spans="1:2" x14ac:dyDescent="0.25">
      <c r="B1" s="6" t="s">
        <v>187</v>
      </c>
    </row>
    <row r="2" spans="1:2" x14ac:dyDescent="0.25">
      <c r="A2" t="s">
        <v>188</v>
      </c>
      <c r="B2" s="9">
        <v>4880</v>
      </c>
    </row>
    <row r="3" spans="1:2" x14ac:dyDescent="0.25">
      <c r="A3" t="s">
        <v>189</v>
      </c>
      <c r="B3" s="9">
        <v>5734</v>
      </c>
    </row>
    <row r="4" spans="1:2" x14ac:dyDescent="0.25">
      <c r="A4" t="s">
        <v>190</v>
      </c>
      <c r="B4" s="9">
        <v>6694</v>
      </c>
    </row>
    <row r="5" spans="1:2" x14ac:dyDescent="0.25">
      <c r="A5" t="s">
        <v>191</v>
      </c>
      <c r="B5" s="9">
        <v>7071</v>
      </c>
    </row>
    <row r="6" spans="1:2" x14ac:dyDescent="0.25">
      <c r="A6" t="s">
        <v>192</v>
      </c>
      <c r="B6" s="9">
        <v>6548</v>
      </c>
    </row>
    <row r="7" spans="1:2" x14ac:dyDescent="0.25">
      <c r="A7" t="s">
        <v>193</v>
      </c>
      <c r="B7" s="9">
        <v>5770</v>
      </c>
    </row>
    <row r="8" spans="1:2" x14ac:dyDescent="0.25">
      <c r="A8" t="s">
        <v>194</v>
      </c>
      <c r="B8" s="9">
        <v>5213</v>
      </c>
    </row>
    <row r="9" spans="1:2" x14ac:dyDescent="0.25">
      <c r="A9" t="s">
        <v>195</v>
      </c>
      <c r="B9" s="9">
        <v>4476</v>
      </c>
    </row>
    <row r="10" spans="1:2" x14ac:dyDescent="0.25">
      <c r="A10" t="s">
        <v>196</v>
      </c>
      <c r="B10" s="9">
        <v>4251</v>
      </c>
    </row>
    <row r="11" spans="1:2" x14ac:dyDescent="0.25">
      <c r="A11" t="s">
        <v>197</v>
      </c>
      <c r="B11" s="9">
        <v>3760</v>
      </c>
    </row>
    <row r="12" spans="1:2" x14ac:dyDescent="0.25">
      <c r="A12" t="s">
        <v>198</v>
      </c>
      <c r="B12" s="9">
        <v>4336</v>
      </c>
    </row>
    <row r="13" spans="1:2" x14ac:dyDescent="0.25">
      <c r="A13" t="s">
        <v>199</v>
      </c>
      <c r="B13" s="9">
        <v>3879</v>
      </c>
    </row>
    <row r="14" spans="1:2" x14ac:dyDescent="0.25">
      <c r="A14" t="s">
        <v>200</v>
      </c>
      <c r="B14" s="9">
        <v>4770</v>
      </c>
    </row>
    <row r="15" spans="1:2" x14ac:dyDescent="0.25">
      <c r="A15" t="s">
        <v>201</v>
      </c>
      <c r="B15" s="9">
        <v>5036</v>
      </c>
    </row>
    <row r="16" spans="1:2" x14ac:dyDescent="0.25">
      <c r="A16" t="s">
        <v>202</v>
      </c>
      <c r="B16" s="9">
        <v>5831</v>
      </c>
    </row>
    <row r="17" spans="1:2" x14ac:dyDescent="0.25">
      <c r="A17" t="s">
        <v>203</v>
      </c>
      <c r="B17" s="9">
        <v>4404</v>
      </c>
    </row>
    <row r="18" spans="1:2" x14ac:dyDescent="0.25">
      <c r="A18" t="s">
        <v>204</v>
      </c>
      <c r="B18" s="9">
        <v>5571</v>
      </c>
    </row>
    <row r="19" spans="1:2" x14ac:dyDescent="0.25">
      <c r="A19" t="s">
        <v>205</v>
      </c>
      <c r="B19" s="9">
        <v>7388</v>
      </c>
    </row>
    <row r="20" spans="1:2" x14ac:dyDescent="0.25">
      <c r="B20" s="9"/>
    </row>
    <row r="21" spans="1:2" x14ac:dyDescent="0.25">
      <c r="A21" t="s">
        <v>206</v>
      </c>
      <c r="B21" s="9">
        <v>7411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3509-7C90-4ABC-87C0-F47CC44AFECE}">
  <dimension ref="A1:C7"/>
  <sheetViews>
    <sheetView workbookViewId="0">
      <selection activeCell="V18" sqref="V18"/>
    </sheetView>
  </sheetViews>
  <sheetFormatPr defaultRowHeight="15" x14ac:dyDescent="0.25"/>
  <cols>
    <col min="1" max="1" width="16.7109375" bestFit="1" customWidth="1"/>
  </cols>
  <sheetData>
    <row r="1" spans="1:3" x14ac:dyDescent="0.25">
      <c r="B1" s="6">
        <v>2023</v>
      </c>
      <c r="C1" s="6">
        <v>2024</v>
      </c>
    </row>
    <row r="2" spans="1:3" x14ac:dyDescent="0.25">
      <c r="A2" t="s">
        <v>15</v>
      </c>
      <c r="B2" s="4">
        <v>1.2009009626127332E-2</v>
      </c>
      <c r="C2" s="4">
        <v>1.1495408164361341E-2</v>
      </c>
    </row>
    <row r="3" spans="1:3" x14ac:dyDescent="0.25">
      <c r="A3" t="s">
        <v>16</v>
      </c>
      <c r="B3" s="4">
        <v>5.1808191129179568E-3</v>
      </c>
      <c r="C3" s="4">
        <v>5.1018534188200463E-3</v>
      </c>
    </row>
    <row r="4" spans="1:3" x14ac:dyDescent="0.25">
      <c r="A4" t="s">
        <v>17</v>
      </c>
      <c r="B4" s="4">
        <v>8.1419413044124707E-3</v>
      </c>
      <c r="C4" s="4">
        <v>7.839580895194917E-3</v>
      </c>
    </row>
    <row r="5" spans="1:3" x14ac:dyDescent="0.25">
      <c r="A5" t="s">
        <v>18</v>
      </c>
      <c r="B5" s="4">
        <v>-2.3992497642320976E-2</v>
      </c>
      <c r="C5" s="4">
        <v>-1.3291846451403161E-2</v>
      </c>
    </row>
    <row r="6" spans="1:3" x14ac:dyDescent="0.25">
      <c r="A6" t="s">
        <v>19</v>
      </c>
      <c r="B6" s="4">
        <v>3.8440886508553491E-2</v>
      </c>
      <c r="C6" s="4">
        <v>1.5352577789097079E-2</v>
      </c>
    </row>
    <row r="7" spans="1:3" x14ac:dyDescent="0.25">
      <c r="A7" t="s">
        <v>20</v>
      </c>
      <c r="B7" s="4">
        <v>0.04</v>
      </c>
      <c r="C7" s="4">
        <v>2.6497573816070222E-2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27</vt:i4>
      </vt:variant>
    </vt:vector>
  </HeadingPairs>
  <TitlesOfParts>
    <vt:vector size="27" baseType="lpstr">
      <vt:lpstr>Myndayfirlit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3-1</vt:lpstr>
      <vt:lpstr>3-2</vt:lpstr>
      <vt:lpstr>3-3</vt:lpstr>
      <vt:lpstr>3-4</vt:lpstr>
      <vt:lpstr>4-1</vt:lpstr>
      <vt:lpstr>4-2</vt:lpstr>
      <vt:lpstr>4-3</vt:lpstr>
      <vt:lpstr>5_1-1</vt:lpstr>
      <vt:lpstr>5_1-2</vt:lpstr>
      <vt:lpstr>5_1-3</vt:lpstr>
      <vt:lpstr>5_1-4</vt:lpstr>
      <vt:lpstr>5_1-5</vt:lpstr>
      <vt:lpstr>5_2-1</vt:lpstr>
      <vt:lpstr>5_5-1</vt:lpstr>
      <vt:lpstr>9-1</vt:lpstr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Björnsson</dc:creator>
  <cp:lastModifiedBy>Elmar Björnsson</cp:lastModifiedBy>
  <dcterms:created xsi:type="dcterms:W3CDTF">2023-08-21T12:06:10Z</dcterms:created>
  <dcterms:modified xsi:type="dcterms:W3CDTF">2023-09-11T15:34:00Z</dcterms:modified>
</cp:coreProperties>
</file>