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G:\06. Strategískt samstarf (strategic partnerships)\01 Heimsmarkmiðasjóður\2. Reglur, landalisti, sniðmát og eyðublöð\2026 Verklagsreglur og eyðublöð\"/>
    </mc:Choice>
  </mc:AlternateContent>
  <xr:revisionPtr revIDLastSave="0" documentId="8_{027BAEBB-6812-46A5-AAE5-63D059A50A11}" xr6:coauthVersionLast="47" xr6:coauthVersionMax="47" xr10:uidLastSave="{00000000-0000-0000-0000-000000000000}"/>
  <bookViews>
    <workbookView xWindow="19090" yWindow="-19100" windowWidth="51420" windowHeight="21100" tabRatio="912" activeTab="4" xr2:uid="{00000000-000D-0000-FFFF-FFFF00000000}"/>
  </bookViews>
  <sheets>
    <sheet name="Leiðbeiningar" sheetId="10" r:id="rId1"/>
    <sheet name="1. Verkþættir" sheetId="6" r:id="rId2"/>
    <sheet name="2. Áætlaður launakostnaður" sheetId="11" r:id="rId3"/>
    <sheet name="3. Kostnaðaráætlun" sheetId="2" r:id="rId4"/>
    <sheet name="4. Fjármögnun" sheetId="3" r:id="rId5"/>
  </sheets>
  <definedNames>
    <definedName name="_xlnm.Print_Titles" localSheetId="3">'3. Kostnaðaráætlun'!#REF!</definedName>
    <definedName name="Vextir">#REF!</definedName>
    <definedName name="Z_69C47522_638A_43C6_B553_13CB2251FD88_.wvu.Cols" localSheetId="4" hidden="1">'4. Fjármögnun'!#REF!</definedName>
    <definedName name="Z_69C47522_638A_43C6_B553_13CB2251FD88_.wvu.PrintTitles" localSheetId="3" hidden="1">'3. Kostnaðaráætlun'!#REF!</definedName>
  </definedNames>
  <calcPr calcId="191028" iterate="1"/>
  <customWorkbookViews>
    <customWorkbookView name="Björn V. Ágústsson - Personal View" guid="{69C47522-638A-43C6-B553-13CB2251FD88}" mergeInterval="0" personalView="1" maximized="1" windowWidth="1020" windowHeight="443" tabRatio="912"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3" l="1"/>
  <c r="P28" i="3"/>
  <c r="O28" i="3"/>
  <c r="M28" i="3"/>
  <c r="L28" i="3"/>
  <c r="K28" i="3"/>
  <c r="F24" i="3"/>
  <c r="F23" i="3"/>
  <c r="E25" i="3"/>
  <c r="E24" i="3"/>
  <c r="E23" i="3"/>
  <c r="D25" i="3"/>
  <c r="F25" i="3" s="1"/>
  <c r="D24" i="3"/>
  <c r="D23" i="3"/>
  <c r="K31" i="11"/>
  <c r="J17" i="11"/>
  <c r="I20" i="11"/>
  <c r="J64" i="11"/>
  <c r="K77" i="11"/>
  <c r="K63" i="11"/>
  <c r="J68" i="11"/>
  <c r="I69" i="11"/>
  <c r="I60" i="11"/>
  <c r="Q18" i="3"/>
  <c r="Q16" i="3"/>
  <c r="L26" i="3"/>
  <c r="O26" i="3"/>
  <c r="M26" i="3"/>
  <c r="Q26" i="3"/>
  <c r="R30" i="6"/>
  <c r="Y9" i="6"/>
  <c r="X9" i="6"/>
  <c r="AC31" i="6"/>
  <c r="AC30" i="6"/>
  <c r="AC29" i="6"/>
  <c r="AC28" i="6"/>
  <c r="AB31" i="6"/>
  <c r="AB30" i="6"/>
  <c r="AB29" i="6"/>
  <c r="AB28" i="6"/>
  <c r="AA31" i="6"/>
  <c r="AA30" i="6"/>
  <c r="AA29" i="6"/>
  <c r="AA28" i="6"/>
  <c r="Z31" i="6"/>
  <c r="Z30" i="6"/>
  <c r="Z29" i="6"/>
  <c r="Z28" i="6"/>
  <c r="Y31" i="6"/>
  <c r="Y30" i="6"/>
  <c r="Y29" i="6"/>
  <c r="Y28" i="6"/>
  <c r="AC27" i="6"/>
  <c r="AB27" i="6"/>
  <c r="AA27" i="6"/>
  <c r="Z27" i="6"/>
  <c r="Y27" i="6"/>
  <c r="AC23" i="6"/>
  <c r="AC22" i="6"/>
  <c r="AC21" i="6"/>
  <c r="AC20" i="6"/>
  <c r="AB23" i="6"/>
  <c r="AB22" i="6"/>
  <c r="AB21" i="6"/>
  <c r="AB20" i="6"/>
  <c r="AA23" i="6"/>
  <c r="AA22" i="6"/>
  <c r="AA21" i="6"/>
  <c r="AA20" i="6"/>
  <c r="Z23" i="6"/>
  <c r="Z22" i="6"/>
  <c r="Z21" i="6"/>
  <c r="Z20" i="6"/>
  <c r="Y23" i="6"/>
  <c r="Y22" i="6"/>
  <c r="Y21" i="6"/>
  <c r="Y20" i="6"/>
  <c r="AC19" i="6"/>
  <c r="AB19" i="6"/>
  <c r="AA19" i="6"/>
  <c r="Z19" i="6"/>
  <c r="Y19" i="6"/>
  <c r="AC15" i="6"/>
  <c r="AC14" i="6"/>
  <c r="AC13" i="6"/>
  <c r="AC12" i="6"/>
  <c r="AC11" i="6"/>
  <c r="AB15" i="6"/>
  <c r="AB14" i="6"/>
  <c r="AB13" i="6"/>
  <c r="AB12" i="6"/>
  <c r="AB11" i="6"/>
  <c r="AA15" i="6"/>
  <c r="AA14" i="6"/>
  <c r="AA13" i="6"/>
  <c r="AA12" i="6"/>
  <c r="AA11" i="6"/>
  <c r="Z15" i="6"/>
  <c r="Z14" i="6"/>
  <c r="Z13" i="6"/>
  <c r="Z12" i="6"/>
  <c r="Z11" i="6"/>
  <c r="Y15" i="6"/>
  <c r="Y14" i="6"/>
  <c r="Y13" i="6"/>
  <c r="Y12" i="6"/>
  <c r="Y11" i="6"/>
  <c r="AB10" i="6"/>
  <c r="AC10" i="6"/>
  <c r="Y10" i="6"/>
  <c r="R9" i="6"/>
  <c r="Q9" i="6"/>
  <c r="V31" i="6"/>
  <c r="V30" i="6"/>
  <c r="V29" i="6"/>
  <c r="V28" i="6"/>
  <c r="V27" i="6"/>
  <c r="U31" i="6"/>
  <c r="U30" i="6"/>
  <c r="U29" i="6"/>
  <c r="U28" i="6"/>
  <c r="U27" i="6"/>
  <c r="T31" i="6"/>
  <c r="T30" i="6"/>
  <c r="T29" i="6"/>
  <c r="T28" i="6"/>
  <c r="T27" i="6"/>
  <c r="S31" i="6"/>
  <c r="S30" i="6"/>
  <c r="S29" i="6"/>
  <c r="S28" i="6"/>
  <c r="S27" i="6"/>
  <c r="R31" i="6"/>
  <c r="R29" i="6"/>
  <c r="R28" i="6"/>
  <c r="R27" i="6"/>
  <c r="V23" i="6"/>
  <c r="V22" i="6"/>
  <c r="V21" i="6"/>
  <c r="V20" i="6"/>
  <c r="V19" i="6"/>
  <c r="U23" i="6"/>
  <c r="U22" i="6"/>
  <c r="U21" i="6"/>
  <c r="U20" i="6"/>
  <c r="U19" i="6"/>
  <c r="T23" i="6"/>
  <c r="T22" i="6"/>
  <c r="T21" i="6"/>
  <c r="T20" i="6"/>
  <c r="T19" i="6"/>
  <c r="S23" i="6"/>
  <c r="S22" i="6"/>
  <c r="S21" i="6"/>
  <c r="S20" i="6"/>
  <c r="S19" i="6"/>
  <c r="R23" i="6"/>
  <c r="R22" i="6"/>
  <c r="R21" i="6"/>
  <c r="R20" i="6"/>
  <c r="R19" i="6"/>
  <c r="V10" i="6"/>
  <c r="V18" i="6" s="1"/>
  <c r="U10" i="6"/>
  <c r="U18" i="6" s="1"/>
  <c r="T10" i="6"/>
  <c r="AA10" i="6" s="1"/>
  <c r="S10" i="6"/>
  <c r="Z10" i="6" s="1"/>
  <c r="R10" i="6"/>
  <c r="R18" i="6" s="1"/>
  <c r="Q10" i="6"/>
  <c r="X10" i="6" s="1"/>
  <c r="V15" i="6"/>
  <c r="V14" i="6"/>
  <c r="V13" i="6"/>
  <c r="V12" i="6"/>
  <c r="V11" i="6"/>
  <c r="U15" i="6"/>
  <c r="U14" i="6"/>
  <c r="U13" i="6"/>
  <c r="U12" i="6"/>
  <c r="U11" i="6"/>
  <c r="T15" i="6"/>
  <c r="T14" i="6"/>
  <c r="T13" i="6"/>
  <c r="T12" i="6"/>
  <c r="T11" i="6"/>
  <c r="S15" i="6"/>
  <c r="S14" i="6"/>
  <c r="S13" i="6"/>
  <c r="S12" i="6"/>
  <c r="R15" i="6"/>
  <c r="R14" i="6"/>
  <c r="R13" i="6"/>
  <c r="S11" i="6"/>
  <c r="R12" i="6"/>
  <c r="R11" i="6"/>
  <c r="P92" i="2"/>
  <c r="I92" i="2"/>
  <c r="M16" i="3" s="1"/>
  <c r="G92" i="2"/>
  <c r="P68" i="2"/>
  <c r="O15" i="3" s="1"/>
  <c r="R44" i="2"/>
  <c r="Q14" i="3" s="1"/>
  <c r="Q44" i="2"/>
  <c r="P44" i="2"/>
  <c r="I44" i="2"/>
  <c r="M14" i="3" s="1"/>
  <c r="H44" i="2"/>
  <c r="L14" i="3" s="1"/>
  <c r="G44" i="2"/>
  <c r="B18" i="3"/>
  <c r="I18" i="3" s="1"/>
  <c r="B17" i="3"/>
  <c r="I17" i="3" s="1"/>
  <c r="B16" i="3"/>
  <c r="I16" i="3" s="1"/>
  <c r="B15" i="3"/>
  <c r="I15" i="3" s="1"/>
  <c r="B14" i="3"/>
  <c r="I14" i="3" s="1"/>
  <c r="B13" i="3"/>
  <c r="I13" i="3" s="1"/>
  <c r="K126" i="2"/>
  <c r="U60" i="11"/>
  <c r="S60" i="11"/>
  <c r="AG95" i="11"/>
  <c r="AF95" i="11"/>
  <c r="AE95" i="11"/>
  <c r="AD95" i="11"/>
  <c r="AC95" i="11"/>
  <c r="AB95" i="11"/>
  <c r="AA95" i="11"/>
  <c r="Z95" i="11"/>
  <c r="Y95" i="11"/>
  <c r="X95" i="11"/>
  <c r="W95" i="11"/>
  <c r="V95" i="11"/>
  <c r="U95" i="11"/>
  <c r="T95" i="11"/>
  <c r="S95" i="11"/>
  <c r="AG94" i="11"/>
  <c r="AF94" i="11"/>
  <c r="AE94" i="11"/>
  <c r="AD94" i="11"/>
  <c r="AC94" i="11"/>
  <c r="AB94" i="11"/>
  <c r="AA94" i="11"/>
  <c r="Z94" i="11"/>
  <c r="Y94" i="11"/>
  <c r="X94" i="11"/>
  <c r="W94" i="11"/>
  <c r="V94" i="11"/>
  <c r="U94" i="11"/>
  <c r="T94" i="11"/>
  <c r="S94" i="11"/>
  <c r="AG93" i="11"/>
  <c r="AF93" i="11"/>
  <c r="AE93" i="11"/>
  <c r="AD93" i="11"/>
  <c r="AC93" i="11"/>
  <c r="AB93" i="11"/>
  <c r="AA93" i="11"/>
  <c r="Z93" i="11"/>
  <c r="Y93" i="11"/>
  <c r="X93" i="11"/>
  <c r="W93" i="11"/>
  <c r="V93" i="11"/>
  <c r="U93" i="11"/>
  <c r="T93" i="11"/>
  <c r="S93" i="11"/>
  <c r="AG92" i="11"/>
  <c r="AF92" i="11"/>
  <c r="AE92" i="11"/>
  <c r="AD92" i="11"/>
  <c r="AC92" i="11"/>
  <c r="AB92" i="11"/>
  <c r="AA92" i="11"/>
  <c r="Z92" i="11"/>
  <c r="Y92" i="11"/>
  <c r="X92" i="11"/>
  <c r="W92" i="11"/>
  <c r="V92" i="11"/>
  <c r="U92" i="11"/>
  <c r="T92" i="11"/>
  <c r="S92" i="11"/>
  <c r="AG91" i="11"/>
  <c r="AF91" i="11"/>
  <c r="AE91" i="11"/>
  <c r="AD91" i="11"/>
  <c r="AC91" i="11"/>
  <c r="AB91" i="11"/>
  <c r="AA91" i="11"/>
  <c r="Z91" i="11"/>
  <c r="Y91" i="11"/>
  <c r="X91" i="11"/>
  <c r="W91" i="11"/>
  <c r="V91" i="11"/>
  <c r="U91" i="11"/>
  <c r="T91" i="11"/>
  <c r="S91" i="11"/>
  <c r="AG90" i="11"/>
  <c r="AF90" i="11"/>
  <c r="AE90" i="11"/>
  <c r="AD90" i="11"/>
  <c r="AC90" i="11"/>
  <c r="AB90" i="11"/>
  <c r="AA90" i="11"/>
  <c r="Z90" i="11"/>
  <c r="Y90" i="11"/>
  <c r="X90" i="11"/>
  <c r="W90" i="11"/>
  <c r="V90" i="11"/>
  <c r="U90" i="11"/>
  <c r="T90" i="11"/>
  <c r="S90" i="11"/>
  <c r="AG89" i="11"/>
  <c r="AF89" i="11"/>
  <c r="AE89" i="11"/>
  <c r="AD89" i="11"/>
  <c r="AC89" i="11"/>
  <c r="AB89" i="11"/>
  <c r="AA89" i="11"/>
  <c r="Z89" i="11"/>
  <c r="Y89" i="11"/>
  <c r="X89" i="11"/>
  <c r="W89" i="11"/>
  <c r="V89" i="11"/>
  <c r="U89" i="11"/>
  <c r="T89" i="11"/>
  <c r="S89" i="11"/>
  <c r="AG88" i="11"/>
  <c r="AF88" i="11"/>
  <c r="AE88" i="11"/>
  <c r="AD88" i="11"/>
  <c r="AC88" i="11"/>
  <c r="AB88" i="11"/>
  <c r="AA88" i="11"/>
  <c r="Z88" i="11"/>
  <c r="Y88" i="11"/>
  <c r="X88" i="11"/>
  <c r="W88" i="11"/>
  <c r="V88" i="11"/>
  <c r="U88" i="11"/>
  <c r="T88" i="11"/>
  <c r="S88" i="11"/>
  <c r="AG87" i="11"/>
  <c r="AF87" i="11"/>
  <c r="AE87" i="11"/>
  <c r="AD87" i="11"/>
  <c r="AC87" i="11"/>
  <c r="AB87" i="11"/>
  <c r="AA87" i="11"/>
  <c r="Z87" i="11"/>
  <c r="Y87" i="11"/>
  <c r="X87" i="11"/>
  <c r="W87" i="11"/>
  <c r="V87" i="11"/>
  <c r="U87" i="11"/>
  <c r="T87" i="11"/>
  <c r="S87" i="11"/>
  <c r="AG86" i="11"/>
  <c r="AF86" i="11"/>
  <c r="AE86" i="11"/>
  <c r="AD86" i="11"/>
  <c r="AC86" i="11"/>
  <c r="AB86" i="11"/>
  <c r="AA86" i="11"/>
  <c r="Z86" i="11"/>
  <c r="Y86" i="11"/>
  <c r="X86" i="11"/>
  <c r="W86" i="11"/>
  <c r="V86" i="11"/>
  <c r="U86" i="11"/>
  <c r="T86" i="11"/>
  <c r="S86" i="11"/>
  <c r="AG85" i="11"/>
  <c r="AF85" i="11"/>
  <c r="AE85" i="11"/>
  <c r="AD85" i="11"/>
  <c r="AC85" i="11"/>
  <c r="AB85" i="11"/>
  <c r="AA85" i="11"/>
  <c r="Z85" i="11"/>
  <c r="Y85" i="11"/>
  <c r="X85" i="11"/>
  <c r="W85" i="11"/>
  <c r="V85" i="11"/>
  <c r="U85" i="11"/>
  <c r="T85" i="11"/>
  <c r="S85" i="11"/>
  <c r="AG84" i="11"/>
  <c r="AF84" i="11"/>
  <c r="AE84" i="11"/>
  <c r="AD84" i="11"/>
  <c r="AC84" i="11"/>
  <c r="AB84" i="11"/>
  <c r="AA84" i="11"/>
  <c r="Z84" i="11"/>
  <c r="Y84" i="11"/>
  <c r="X84" i="11"/>
  <c r="W84" i="11"/>
  <c r="V84" i="11"/>
  <c r="U84" i="11"/>
  <c r="T84" i="11"/>
  <c r="S84" i="11"/>
  <c r="AG83" i="11"/>
  <c r="AF83" i="11"/>
  <c r="AE83" i="11"/>
  <c r="AD83" i="11"/>
  <c r="AC83" i="11"/>
  <c r="AB83" i="11"/>
  <c r="AA83" i="11"/>
  <c r="Z83" i="11"/>
  <c r="Y83" i="11"/>
  <c r="X83" i="11"/>
  <c r="W83" i="11"/>
  <c r="V83" i="11"/>
  <c r="U83" i="11"/>
  <c r="T83" i="11"/>
  <c r="S83" i="11"/>
  <c r="AG82" i="11"/>
  <c r="AF82" i="11"/>
  <c r="AE82" i="11"/>
  <c r="AD82" i="11"/>
  <c r="AC82" i="11"/>
  <c r="AB82" i="11"/>
  <c r="AA82" i="11"/>
  <c r="Z82" i="11"/>
  <c r="Y82" i="11"/>
  <c r="X82" i="11"/>
  <c r="W82" i="11"/>
  <c r="V82" i="11"/>
  <c r="U82" i="11"/>
  <c r="T82" i="11"/>
  <c r="S82" i="11"/>
  <c r="AG81" i="11"/>
  <c r="AF81" i="11"/>
  <c r="AE81" i="11"/>
  <c r="AD81" i="11"/>
  <c r="AC81" i="11"/>
  <c r="AB81" i="11"/>
  <c r="AA81" i="11"/>
  <c r="Z81" i="11"/>
  <c r="Y81" i="11"/>
  <c r="X81" i="11"/>
  <c r="W81" i="11"/>
  <c r="V81" i="11"/>
  <c r="U81" i="11"/>
  <c r="T81" i="11"/>
  <c r="S81" i="11"/>
  <c r="AG80" i="11"/>
  <c r="AF80" i="11"/>
  <c r="AE80" i="11"/>
  <c r="AD80" i="11"/>
  <c r="AC80" i="11"/>
  <c r="AB80" i="11"/>
  <c r="AA80" i="11"/>
  <c r="Z80" i="11"/>
  <c r="Y80" i="11"/>
  <c r="X80" i="11"/>
  <c r="W80" i="11"/>
  <c r="V80" i="11"/>
  <c r="U80" i="11"/>
  <c r="T80" i="11"/>
  <c r="S80" i="11"/>
  <c r="AG79" i="11"/>
  <c r="AF79" i="11"/>
  <c r="AE79" i="11"/>
  <c r="AD79" i="11"/>
  <c r="AC79" i="11"/>
  <c r="AB79" i="11"/>
  <c r="AA79" i="11"/>
  <c r="Z79" i="11"/>
  <c r="Y79" i="11"/>
  <c r="X79" i="11"/>
  <c r="W79" i="11"/>
  <c r="V79" i="11"/>
  <c r="U79" i="11"/>
  <c r="T79" i="11"/>
  <c r="S79" i="11"/>
  <c r="AG78" i="11"/>
  <c r="AF78" i="11"/>
  <c r="AE78" i="11"/>
  <c r="AD78" i="11"/>
  <c r="AC78" i="11"/>
  <c r="AB78" i="11"/>
  <c r="AA78" i="11"/>
  <c r="Z78" i="11"/>
  <c r="Y78" i="11"/>
  <c r="X78" i="11"/>
  <c r="W78" i="11"/>
  <c r="V78" i="11"/>
  <c r="U78" i="11"/>
  <c r="T78" i="11"/>
  <c r="S78" i="11"/>
  <c r="AG77" i="11"/>
  <c r="AF77" i="11"/>
  <c r="AE77" i="11"/>
  <c r="AD77" i="11"/>
  <c r="AC77" i="11"/>
  <c r="AB77" i="11"/>
  <c r="AA77" i="11"/>
  <c r="Z77" i="11"/>
  <c r="Y77" i="11"/>
  <c r="X77" i="11"/>
  <c r="W77" i="11"/>
  <c r="V77" i="11"/>
  <c r="U77" i="11"/>
  <c r="T77" i="11"/>
  <c r="S77" i="11"/>
  <c r="AG76" i="11"/>
  <c r="AF76" i="11"/>
  <c r="AE76" i="11"/>
  <c r="AD76" i="11"/>
  <c r="AC76" i="11"/>
  <c r="AB76" i="11"/>
  <c r="AA76" i="11"/>
  <c r="Z76" i="11"/>
  <c r="Y76" i="11"/>
  <c r="X76" i="11"/>
  <c r="W76" i="11"/>
  <c r="V76" i="11"/>
  <c r="U76" i="11"/>
  <c r="T76" i="11"/>
  <c r="S76" i="11"/>
  <c r="AG75" i="11"/>
  <c r="AF75" i="11"/>
  <c r="AE75" i="11"/>
  <c r="AD75" i="11"/>
  <c r="AC75" i="11"/>
  <c r="AB75" i="11"/>
  <c r="AA75" i="11"/>
  <c r="Z75" i="11"/>
  <c r="Y75" i="11"/>
  <c r="X75" i="11"/>
  <c r="W75" i="11"/>
  <c r="V75" i="11"/>
  <c r="U75" i="11"/>
  <c r="T75" i="11"/>
  <c r="S75" i="11"/>
  <c r="AG74" i="11"/>
  <c r="AF74" i="11"/>
  <c r="AE74" i="11"/>
  <c r="AD74" i="11"/>
  <c r="AC74" i="11"/>
  <c r="AB74" i="11"/>
  <c r="AA74" i="11"/>
  <c r="Z74" i="11"/>
  <c r="Y74" i="11"/>
  <c r="X74" i="11"/>
  <c r="W74" i="11"/>
  <c r="V74" i="11"/>
  <c r="U74" i="11"/>
  <c r="T74" i="11"/>
  <c r="S74" i="11"/>
  <c r="AG73" i="11"/>
  <c r="AF73" i="11"/>
  <c r="AE73" i="11"/>
  <c r="AD73" i="11"/>
  <c r="AC73" i="11"/>
  <c r="AB73" i="11"/>
  <c r="AA73" i="11"/>
  <c r="Z73" i="11"/>
  <c r="Y73" i="11"/>
  <c r="X73" i="11"/>
  <c r="W73" i="11"/>
  <c r="V73" i="11"/>
  <c r="U73" i="11"/>
  <c r="T73" i="11"/>
  <c r="S73" i="11"/>
  <c r="AG72" i="11"/>
  <c r="AF72" i="11"/>
  <c r="AE72" i="11"/>
  <c r="AD72" i="11"/>
  <c r="AC72" i="11"/>
  <c r="AB72" i="11"/>
  <c r="AA72" i="11"/>
  <c r="Z72" i="11"/>
  <c r="Y72" i="11"/>
  <c r="X72" i="11"/>
  <c r="W72" i="11"/>
  <c r="V72" i="11"/>
  <c r="U72" i="11"/>
  <c r="T72" i="11"/>
  <c r="S72" i="11"/>
  <c r="AG71" i="11"/>
  <c r="AF71" i="11"/>
  <c r="AE71" i="11"/>
  <c r="AD71" i="11"/>
  <c r="AC71" i="11"/>
  <c r="AB71" i="11"/>
  <c r="AA71" i="11"/>
  <c r="Z71" i="11"/>
  <c r="Y71" i="11"/>
  <c r="X71" i="11"/>
  <c r="W71" i="11"/>
  <c r="V71" i="11"/>
  <c r="U71" i="11"/>
  <c r="T71" i="11"/>
  <c r="S71" i="11"/>
  <c r="AG70" i="11"/>
  <c r="AF70" i="11"/>
  <c r="AE70" i="11"/>
  <c r="AD70" i="11"/>
  <c r="AC70" i="11"/>
  <c r="AB70" i="11"/>
  <c r="AA70" i="11"/>
  <c r="Z70" i="11"/>
  <c r="Y70" i="11"/>
  <c r="X70" i="11"/>
  <c r="W70" i="11"/>
  <c r="V70" i="11"/>
  <c r="U70" i="11"/>
  <c r="T70" i="11"/>
  <c r="S70" i="11"/>
  <c r="AG69" i="11"/>
  <c r="AF69" i="11"/>
  <c r="AE69" i="11"/>
  <c r="AD69" i="11"/>
  <c r="AC69" i="11"/>
  <c r="AB69" i="11"/>
  <c r="AA69" i="11"/>
  <c r="Z69" i="11"/>
  <c r="Y69" i="11"/>
  <c r="X69" i="11"/>
  <c r="W69" i="11"/>
  <c r="V69" i="11"/>
  <c r="U69" i="11"/>
  <c r="T69" i="11"/>
  <c r="S69" i="11"/>
  <c r="AG68" i="11"/>
  <c r="AF68" i="11"/>
  <c r="AE68" i="11"/>
  <c r="AD68" i="11"/>
  <c r="AC68" i="11"/>
  <c r="AB68" i="11"/>
  <c r="AA68" i="11"/>
  <c r="Z68" i="11"/>
  <c r="Y68" i="11"/>
  <c r="X68" i="11"/>
  <c r="W68" i="11"/>
  <c r="V68" i="11"/>
  <c r="U68" i="11"/>
  <c r="T68" i="11"/>
  <c r="S68" i="11"/>
  <c r="AG67" i="11"/>
  <c r="AF67" i="11"/>
  <c r="AE67" i="11"/>
  <c r="AD67" i="11"/>
  <c r="AC67" i="11"/>
  <c r="AB67" i="11"/>
  <c r="AA67" i="11"/>
  <c r="Z67" i="11"/>
  <c r="Y67" i="11"/>
  <c r="X67" i="11"/>
  <c r="W67" i="11"/>
  <c r="V67" i="11"/>
  <c r="U67" i="11"/>
  <c r="T67" i="11"/>
  <c r="S67" i="11"/>
  <c r="AG66" i="11"/>
  <c r="AF66" i="11"/>
  <c r="AE66" i="11"/>
  <c r="AD66" i="11"/>
  <c r="AC66" i="11"/>
  <c r="AB66" i="11"/>
  <c r="AA66" i="11"/>
  <c r="Z66" i="11"/>
  <c r="Y66" i="11"/>
  <c r="X66" i="11"/>
  <c r="W66" i="11"/>
  <c r="V66" i="11"/>
  <c r="U66" i="11"/>
  <c r="T66" i="11"/>
  <c r="S66" i="11"/>
  <c r="AG65" i="11"/>
  <c r="AF65" i="11"/>
  <c r="AE65" i="11"/>
  <c r="AD65" i="11"/>
  <c r="AC65" i="11"/>
  <c r="AB65" i="11"/>
  <c r="AA65" i="11"/>
  <c r="Z65" i="11"/>
  <c r="Y65" i="11"/>
  <c r="X65" i="11"/>
  <c r="W65" i="11"/>
  <c r="V65" i="11"/>
  <c r="U65" i="11"/>
  <c r="T65" i="11"/>
  <c r="S65" i="11"/>
  <c r="AG64" i="11"/>
  <c r="AF64" i="11"/>
  <c r="AD64" i="11"/>
  <c r="AC64" i="11"/>
  <c r="AB64" i="11"/>
  <c r="AA64" i="11"/>
  <c r="Y64" i="11"/>
  <c r="X64" i="11"/>
  <c r="W64" i="11"/>
  <c r="V64" i="11"/>
  <c r="T64" i="11"/>
  <c r="S64" i="11"/>
  <c r="AG63" i="11"/>
  <c r="AF63" i="11"/>
  <c r="AE63" i="11"/>
  <c r="AD63" i="11"/>
  <c r="AC63" i="11"/>
  <c r="AB63" i="11"/>
  <c r="AA63" i="11"/>
  <c r="Z63" i="11"/>
  <c r="Y63" i="11"/>
  <c r="X63" i="11"/>
  <c r="W63" i="11"/>
  <c r="V63" i="11"/>
  <c r="U63" i="11"/>
  <c r="T63" i="11"/>
  <c r="S63" i="11"/>
  <c r="AG62" i="11"/>
  <c r="AF62" i="11"/>
  <c r="AE62" i="11"/>
  <c r="AD62" i="11"/>
  <c r="AC62" i="11"/>
  <c r="AB62" i="11"/>
  <c r="AA62" i="11"/>
  <c r="Z62" i="11"/>
  <c r="Y62" i="11"/>
  <c r="X62" i="11"/>
  <c r="W62" i="11"/>
  <c r="V62" i="11"/>
  <c r="U62" i="11"/>
  <c r="T62" i="11"/>
  <c r="S62" i="11"/>
  <c r="AG61" i="11"/>
  <c r="AF61" i="11"/>
  <c r="AE61" i="11"/>
  <c r="AD61" i="11"/>
  <c r="AC61" i="11"/>
  <c r="AB61" i="11"/>
  <c r="AA61" i="11"/>
  <c r="Z61" i="11"/>
  <c r="Y61" i="11"/>
  <c r="X61" i="11"/>
  <c r="W61" i="11"/>
  <c r="V61" i="11"/>
  <c r="U61" i="11"/>
  <c r="T61" i="11"/>
  <c r="S61" i="11"/>
  <c r="AG60" i="11"/>
  <c r="AF60" i="11"/>
  <c r="AE60" i="11"/>
  <c r="AD60" i="11"/>
  <c r="AC60" i="11"/>
  <c r="AB60" i="11"/>
  <c r="AA60" i="11"/>
  <c r="Z60" i="11"/>
  <c r="Y60" i="11"/>
  <c r="X60" i="11"/>
  <c r="W60" i="11"/>
  <c r="V60" i="11"/>
  <c r="T60" i="11"/>
  <c r="AC16" i="11"/>
  <c r="AD16" i="11"/>
  <c r="AE16" i="11"/>
  <c r="AG16" i="11"/>
  <c r="AC17" i="11"/>
  <c r="AD17" i="11"/>
  <c r="AF17" i="11"/>
  <c r="AG17" i="11"/>
  <c r="AD18" i="11"/>
  <c r="AE18" i="11"/>
  <c r="AF18" i="11"/>
  <c r="AG18" i="11"/>
  <c r="AC19" i="11"/>
  <c r="AD19" i="11"/>
  <c r="AE19" i="11"/>
  <c r="AF19" i="11"/>
  <c r="AC20" i="11"/>
  <c r="AD20" i="11"/>
  <c r="AE20" i="11"/>
  <c r="AF20" i="11"/>
  <c r="AG20" i="11"/>
  <c r="AC21" i="11"/>
  <c r="AD21" i="11"/>
  <c r="AE21" i="11"/>
  <c r="AF21" i="11"/>
  <c r="AG21" i="11"/>
  <c r="AC22" i="11"/>
  <c r="AD22" i="11"/>
  <c r="AE22" i="11"/>
  <c r="AF22" i="11"/>
  <c r="AG22" i="11"/>
  <c r="AC23" i="11"/>
  <c r="AD23" i="11"/>
  <c r="AE23" i="11"/>
  <c r="AF23" i="11"/>
  <c r="AG23" i="11"/>
  <c r="AC24" i="11"/>
  <c r="AD24" i="11"/>
  <c r="AE24" i="11"/>
  <c r="AF24" i="11"/>
  <c r="AG24" i="11"/>
  <c r="AC25" i="11"/>
  <c r="AD25" i="11"/>
  <c r="AE25" i="11"/>
  <c r="AF25" i="11"/>
  <c r="AG25" i="11"/>
  <c r="AC26" i="11"/>
  <c r="AD26" i="11"/>
  <c r="AE26" i="11"/>
  <c r="AF26" i="11"/>
  <c r="AG26" i="11"/>
  <c r="AC27" i="11"/>
  <c r="AD27" i="11"/>
  <c r="AE27" i="11"/>
  <c r="AF27" i="11"/>
  <c r="AG27" i="11"/>
  <c r="AC28" i="11"/>
  <c r="AD28" i="11"/>
  <c r="AE28" i="11"/>
  <c r="AF28" i="11"/>
  <c r="AG28" i="11"/>
  <c r="AC29" i="11"/>
  <c r="AD29" i="11"/>
  <c r="AE29" i="11"/>
  <c r="AF29" i="11"/>
  <c r="AG29" i="11"/>
  <c r="AC30" i="11"/>
  <c r="AD30" i="11"/>
  <c r="AE30" i="11"/>
  <c r="AF30" i="11"/>
  <c r="AG30" i="11"/>
  <c r="AC31" i="11"/>
  <c r="AD31" i="11"/>
  <c r="AE31" i="11"/>
  <c r="AF31" i="11"/>
  <c r="AG31" i="11"/>
  <c r="AC32" i="11"/>
  <c r="AD32" i="11"/>
  <c r="AE32" i="11"/>
  <c r="AF32" i="11"/>
  <c r="AG32" i="11"/>
  <c r="AC33" i="11"/>
  <c r="AD33" i="11"/>
  <c r="AE33" i="11"/>
  <c r="AF33" i="11"/>
  <c r="AG33" i="11"/>
  <c r="AC34" i="11"/>
  <c r="AD34" i="11"/>
  <c r="AE34" i="11"/>
  <c r="AF34" i="11"/>
  <c r="AG34" i="11"/>
  <c r="AC35" i="11"/>
  <c r="AD35" i="11"/>
  <c r="AE35" i="11"/>
  <c r="AF35" i="11"/>
  <c r="AG35" i="11"/>
  <c r="AC36" i="11"/>
  <c r="AD36" i="11"/>
  <c r="AE36" i="11"/>
  <c r="AF36" i="11"/>
  <c r="AG36" i="11"/>
  <c r="AC37" i="11"/>
  <c r="AD37" i="11"/>
  <c r="AE37" i="11"/>
  <c r="AF37" i="11"/>
  <c r="AG37" i="11"/>
  <c r="AC38" i="11"/>
  <c r="AD38" i="11"/>
  <c r="AE38" i="11"/>
  <c r="AF38" i="11"/>
  <c r="AG38" i="11"/>
  <c r="AC39" i="11"/>
  <c r="AD39" i="11"/>
  <c r="AE39" i="11"/>
  <c r="AF39" i="11"/>
  <c r="AG39" i="11"/>
  <c r="AC40" i="11"/>
  <c r="AD40" i="11"/>
  <c r="AE40" i="11"/>
  <c r="AF40" i="11"/>
  <c r="AG40" i="11"/>
  <c r="AC41" i="11"/>
  <c r="AD41" i="11"/>
  <c r="AE41" i="11"/>
  <c r="AF41" i="11"/>
  <c r="AG41" i="11"/>
  <c r="AC42" i="11"/>
  <c r="AD42" i="11"/>
  <c r="AE42" i="11"/>
  <c r="AF42" i="11"/>
  <c r="AG42" i="11"/>
  <c r="AC43" i="11"/>
  <c r="AD43" i="11"/>
  <c r="AE43" i="11"/>
  <c r="AF43" i="11"/>
  <c r="AG43" i="11"/>
  <c r="AC44" i="11"/>
  <c r="AD44" i="11"/>
  <c r="AE44" i="11"/>
  <c r="AF44" i="11"/>
  <c r="AG44" i="11"/>
  <c r="AC45" i="11"/>
  <c r="AD45" i="11"/>
  <c r="AE45" i="11"/>
  <c r="AF45" i="11"/>
  <c r="AG45" i="11"/>
  <c r="AC46" i="11"/>
  <c r="AD46" i="11"/>
  <c r="AE46" i="11"/>
  <c r="AF46" i="11"/>
  <c r="AG46" i="11"/>
  <c r="AC47" i="11"/>
  <c r="AD47" i="11"/>
  <c r="AE47" i="11"/>
  <c r="AF47" i="11"/>
  <c r="AG47" i="11"/>
  <c r="AC48" i="11"/>
  <c r="AD48" i="11"/>
  <c r="AE48" i="11"/>
  <c r="AF48" i="11"/>
  <c r="AG48" i="11"/>
  <c r="AC49" i="11"/>
  <c r="AD49" i="11"/>
  <c r="AE49" i="11"/>
  <c r="AF49" i="11"/>
  <c r="AG49" i="11"/>
  <c r="AC50" i="11"/>
  <c r="AD50" i="11"/>
  <c r="AE50" i="11"/>
  <c r="AF50" i="11"/>
  <c r="AG50" i="11"/>
  <c r="AC51" i="11"/>
  <c r="AD51" i="11"/>
  <c r="AE51" i="11"/>
  <c r="AF51" i="11"/>
  <c r="AG51" i="11"/>
  <c r="AC52" i="11"/>
  <c r="AD52" i="11"/>
  <c r="AE52" i="11"/>
  <c r="AF52" i="11"/>
  <c r="AG52" i="11"/>
  <c r="AC53" i="11"/>
  <c r="AD53" i="11"/>
  <c r="AE53" i="11"/>
  <c r="AF53" i="11"/>
  <c r="AG53" i="11"/>
  <c r="AG15" i="11"/>
  <c r="AF15" i="11"/>
  <c r="AE15" i="11"/>
  <c r="AC15" i="11"/>
  <c r="AB16" i="11"/>
  <c r="AB17" i="11"/>
  <c r="AB18" i="11"/>
  <c r="AB20" i="11"/>
  <c r="AB21" i="11"/>
  <c r="AB22" i="11"/>
  <c r="AB23" i="11"/>
  <c r="AB24" i="11"/>
  <c r="AB25" i="11"/>
  <c r="AB26" i="11"/>
  <c r="AB27" i="11"/>
  <c r="AB28" i="11"/>
  <c r="AB29" i="11"/>
  <c r="AB30" i="11"/>
  <c r="AB31" i="11"/>
  <c r="AB32" i="11"/>
  <c r="AB33" i="11"/>
  <c r="AB34" i="11"/>
  <c r="AB35" i="11"/>
  <c r="AB36" i="11"/>
  <c r="AB37" i="11"/>
  <c r="AB38" i="11"/>
  <c r="AB39" i="11"/>
  <c r="AB40" i="11"/>
  <c r="AB41" i="11"/>
  <c r="AB42" i="11"/>
  <c r="AB43" i="11"/>
  <c r="AB44" i="11"/>
  <c r="AB45" i="11"/>
  <c r="AB46" i="11"/>
  <c r="AB47" i="11"/>
  <c r="AB48" i="11"/>
  <c r="AB49" i="11"/>
  <c r="AB50" i="11"/>
  <c r="AB51" i="11"/>
  <c r="AB52" i="11"/>
  <c r="AB53" i="11"/>
  <c r="AA17" i="11"/>
  <c r="AA18" i="11"/>
  <c r="AA19" i="11"/>
  <c r="AA20" i="11"/>
  <c r="AA21" i="11"/>
  <c r="AA22" i="11"/>
  <c r="AA23" i="11"/>
  <c r="AA24" i="11"/>
  <c r="AA25" i="11"/>
  <c r="AA26" i="11"/>
  <c r="AA27" i="11"/>
  <c r="AA28" i="11"/>
  <c r="AA29" i="11"/>
  <c r="AA30" i="11"/>
  <c r="AA31" i="11"/>
  <c r="AA32" i="11"/>
  <c r="AA33" i="11"/>
  <c r="AA34" i="11"/>
  <c r="AA35" i="11"/>
  <c r="AA36" i="11"/>
  <c r="AA37" i="11"/>
  <c r="AA38" i="11"/>
  <c r="AA39" i="11"/>
  <c r="AA40" i="11"/>
  <c r="AA41" i="11"/>
  <c r="AA42" i="11"/>
  <c r="AA43" i="11"/>
  <c r="AA44" i="11"/>
  <c r="AA45" i="11"/>
  <c r="AA46" i="11"/>
  <c r="AA47" i="11"/>
  <c r="AA48" i="11"/>
  <c r="AA49" i="11"/>
  <c r="AA50" i="11"/>
  <c r="AA51" i="11"/>
  <c r="AA52" i="11"/>
  <c r="AA53" i="11"/>
  <c r="Z16" i="11"/>
  <c r="Z18" i="11"/>
  <c r="Z19" i="11"/>
  <c r="Z20" i="11"/>
  <c r="Z21" i="11"/>
  <c r="Z22" i="11"/>
  <c r="Z23" i="11"/>
  <c r="Z24" i="11"/>
  <c r="Z25" i="11"/>
  <c r="Z26" i="11"/>
  <c r="Z27" i="11"/>
  <c r="Z28" i="11"/>
  <c r="Z29" i="11"/>
  <c r="Z30" i="11"/>
  <c r="Z31" i="11"/>
  <c r="Z32" i="11"/>
  <c r="Z33" i="11"/>
  <c r="Z34" i="11"/>
  <c r="Z35" i="11"/>
  <c r="Z36" i="11"/>
  <c r="Z37" i="11"/>
  <c r="Z38" i="11"/>
  <c r="Z39" i="11"/>
  <c r="Z40" i="11"/>
  <c r="Z41" i="11"/>
  <c r="Z42" i="11"/>
  <c r="Z43" i="11"/>
  <c r="Z44" i="11"/>
  <c r="Z45" i="11"/>
  <c r="Z46" i="11"/>
  <c r="Z47" i="11"/>
  <c r="Z48" i="11"/>
  <c r="Z49" i="11"/>
  <c r="Z50" i="11"/>
  <c r="Z51" i="11"/>
  <c r="Z52" i="11"/>
  <c r="Z53"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0" i="11"/>
  <c r="Y51" i="11"/>
  <c r="Y52" i="11"/>
  <c r="Y53" i="11"/>
  <c r="X16" i="11"/>
  <c r="X17"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AB15" i="11"/>
  <c r="AA15" i="11"/>
  <c r="Z15" i="11"/>
  <c r="X15" i="11"/>
  <c r="W16" i="11"/>
  <c r="W17" i="11"/>
  <c r="W18"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U16"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U43" i="11"/>
  <c r="U44" i="11"/>
  <c r="U45" i="11"/>
  <c r="U46" i="11"/>
  <c r="U47" i="11"/>
  <c r="U48" i="11"/>
  <c r="U49" i="11"/>
  <c r="U50" i="11"/>
  <c r="U51" i="11"/>
  <c r="U52" i="11"/>
  <c r="U53" i="11"/>
  <c r="V15" i="11"/>
  <c r="W15" i="11"/>
  <c r="U15" i="11"/>
  <c r="T16" i="11"/>
  <c r="T17" i="11"/>
  <c r="T18" i="11"/>
  <c r="T19" i="11"/>
  <c r="T20" i="11"/>
  <c r="T21" i="11"/>
  <c r="T22" i="11"/>
  <c r="T23" i="11"/>
  <c r="T24" i="11"/>
  <c r="T25" i="11"/>
  <c r="T26" i="11"/>
  <c r="T27" i="11"/>
  <c r="T28" i="11"/>
  <c r="T29" i="11"/>
  <c r="T30" i="11"/>
  <c r="T31" i="11"/>
  <c r="T32" i="11"/>
  <c r="T33" i="11"/>
  <c r="T34" i="11"/>
  <c r="T35" i="11"/>
  <c r="T36" i="11"/>
  <c r="T37" i="11"/>
  <c r="T38" i="11"/>
  <c r="T39" i="11"/>
  <c r="T40" i="11"/>
  <c r="T41" i="11"/>
  <c r="T42" i="11"/>
  <c r="T43" i="11"/>
  <c r="T44" i="11"/>
  <c r="T45" i="11"/>
  <c r="T46" i="11"/>
  <c r="T47" i="11"/>
  <c r="T48" i="11"/>
  <c r="T49" i="11"/>
  <c r="T50" i="11"/>
  <c r="T51" i="11"/>
  <c r="T52" i="11"/>
  <c r="T53" i="11"/>
  <c r="S16" i="11"/>
  <c r="S17" i="11"/>
  <c r="S19" i="11"/>
  <c r="S20" i="11"/>
  <c r="S21" i="11"/>
  <c r="S22" i="11"/>
  <c r="S23" i="11"/>
  <c r="S24" i="11"/>
  <c r="S25" i="11"/>
  <c r="S26" i="11"/>
  <c r="S27" i="11"/>
  <c r="S28" i="11"/>
  <c r="S29" i="11"/>
  <c r="S30" i="11"/>
  <c r="S31" i="11"/>
  <c r="S32" i="11"/>
  <c r="S33" i="11"/>
  <c r="S34" i="11"/>
  <c r="S35" i="11"/>
  <c r="S36" i="11"/>
  <c r="S37" i="11"/>
  <c r="S38" i="11"/>
  <c r="S39" i="11"/>
  <c r="S40" i="11"/>
  <c r="S41" i="11"/>
  <c r="S42" i="11"/>
  <c r="S43" i="11"/>
  <c r="S44" i="11"/>
  <c r="S45" i="11"/>
  <c r="S46" i="11"/>
  <c r="S47" i="11"/>
  <c r="S48" i="11"/>
  <c r="S49" i="11"/>
  <c r="S50" i="11"/>
  <c r="S51" i="11"/>
  <c r="S52" i="11"/>
  <c r="S53" i="11"/>
  <c r="S15" i="11"/>
  <c r="I15" i="11"/>
  <c r="T15" i="11" s="1"/>
  <c r="M93" i="11"/>
  <c r="M60" i="11"/>
  <c r="Q95" i="11"/>
  <c r="P95" i="11"/>
  <c r="O95" i="11"/>
  <c r="N95" i="11"/>
  <c r="M95" i="11"/>
  <c r="Q94" i="11"/>
  <c r="P94" i="11"/>
  <c r="O94" i="11"/>
  <c r="N94" i="11"/>
  <c r="M94" i="11"/>
  <c r="Q93" i="11"/>
  <c r="P93" i="11"/>
  <c r="O93" i="11"/>
  <c r="N93" i="11"/>
  <c r="Q92" i="11"/>
  <c r="P92" i="11"/>
  <c r="O92" i="11"/>
  <c r="N92" i="11"/>
  <c r="M92" i="11"/>
  <c r="Q91" i="11"/>
  <c r="P91" i="11"/>
  <c r="O91" i="11"/>
  <c r="N91" i="11"/>
  <c r="M91" i="11"/>
  <c r="Q90" i="11"/>
  <c r="P90" i="11"/>
  <c r="O90" i="11"/>
  <c r="N90" i="11"/>
  <c r="M90" i="11"/>
  <c r="Q89" i="11"/>
  <c r="P89" i="11"/>
  <c r="O89" i="11"/>
  <c r="N89" i="11"/>
  <c r="M89" i="11"/>
  <c r="Q88" i="11"/>
  <c r="P88" i="11"/>
  <c r="O88" i="11"/>
  <c r="N88" i="11"/>
  <c r="M88" i="11"/>
  <c r="Q87" i="11"/>
  <c r="P87" i="11"/>
  <c r="O87" i="11"/>
  <c r="N87" i="11"/>
  <c r="M87" i="11"/>
  <c r="Q86" i="11"/>
  <c r="P86" i="11"/>
  <c r="O86" i="11"/>
  <c r="N86" i="11"/>
  <c r="M86" i="11"/>
  <c r="Q85" i="11"/>
  <c r="P85" i="11"/>
  <c r="O85" i="11"/>
  <c r="N85" i="11"/>
  <c r="M85" i="11"/>
  <c r="Q84" i="11"/>
  <c r="P84" i="11"/>
  <c r="O84" i="11"/>
  <c r="N84" i="11"/>
  <c r="M84" i="11"/>
  <c r="Q83" i="11"/>
  <c r="P83" i="11"/>
  <c r="O83" i="11"/>
  <c r="N83" i="11"/>
  <c r="M83" i="11"/>
  <c r="Q82" i="11"/>
  <c r="P82" i="11"/>
  <c r="O82" i="11"/>
  <c r="N82" i="11"/>
  <c r="M82" i="11"/>
  <c r="Q81" i="11"/>
  <c r="P81" i="11"/>
  <c r="O81" i="11"/>
  <c r="N81" i="11"/>
  <c r="M81" i="11"/>
  <c r="Q80" i="11"/>
  <c r="P80" i="11"/>
  <c r="O80" i="11"/>
  <c r="N80" i="11"/>
  <c r="M80" i="11"/>
  <c r="Q79" i="11"/>
  <c r="P79" i="11"/>
  <c r="O79" i="11"/>
  <c r="N79" i="11"/>
  <c r="M79" i="11"/>
  <c r="Q78" i="11"/>
  <c r="P78" i="11"/>
  <c r="O78" i="11"/>
  <c r="N78" i="11"/>
  <c r="M78" i="11"/>
  <c r="Q77" i="11"/>
  <c r="P77" i="11"/>
  <c r="O77" i="11"/>
  <c r="N77" i="11"/>
  <c r="M77" i="11"/>
  <c r="Q76" i="11"/>
  <c r="P76" i="11"/>
  <c r="O76" i="11"/>
  <c r="N76" i="11"/>
  <c r="M76" i="11"/>
  <c r="Q75" i="11"/>
  <c r="P75" i="11"/>
  <c r="O75" i="11"/>
  <c r="N75" i="11"/>
  <c r="M75" i="11"/>
  <c r="Q74" i="11"/>
  <c r="P74" i="11"/>
  <c r="O74" i="11"/>
  <c r="N74" i="11"/>
  <c r="M74" i="11"/>
  <c r="Q73" i="11"/>
  <c r="P73" i="11"/>
  <c r="O73" i="11"/>
  <c r="N73" i="11"/>
  <c r="M73" i="11"/>
  <c r="Q72" i="11"/>
  <c r="P72" i="11"/>
  <c r="O72" i="11"/>
  <c r="N72" i="11"/>
  <c r="M72" i="11"/>
  <c r="Q71" i="11"/>
  <c r="P71" i="11"/>
  <c r="O71" i="11"/>
  <c r="N71" i="11"/>
  <c r="M71" i="11"/>
  <c r="Q70" i="11"/>
  <c r="P70" i="11"/>
  <c r="O70" i="11"/>
  <c r="N70" i="11"/>
  <c r="M70" i="11"/>
  <c r="Q69" i="11"/>
  <c r="P69" i="11"/>
  <c r="O69" i="11"/>
  <c r="N69" i="11"/>
  <c r="M69" i="11"/>
  <c r="Q68" i="11"/>
  <c r="P68" i="11"/>
  <c r="O68" i="11"/>
  <c r="N68" i="11"/>
  <c r="M68" i="11"/>
  <c r="Q67" i="11"/>
  <c r="P67" i="11"/>
  <c r="O67" i="11"/>
  <c r="N67" i="11"/>
  <c r="M67" i="11"/>
  <c r="Q66" i="11"/>
  <c r="P66" i="11"/>
  <c r="O66" i="11"/>
  <c r="N66" i="11"/>
  <c r="M66" i="11"/>
  <c r="Q65" i="11"/>
  <c r="P65" i="11"/>
  <c r="O65" i="11"/>
  <c r="N65" i="11"/>
  <c r="M65" i="11"/>
  <c r="Q64" i="11"/>
  <c r="P64" i="11"/>
  <c r="O64" i="11"/>
  <c r="N64" i="11"/>
  <c r="M64" i="11"/>
  <c r="Q63" i="11"/>
  <c r="P63" i="11"/>
  <c r="O63" i="11"/>
  <c r="N63" i="11"/>
  <c r="M63" i="11"/>
  <c r="Q62" i="11"/>
  <c r="P62" i="11"/>
  <c r="O62" i="11"/>
  <c r="N62" i="11"/>
  <c r="M62" i="11"/>
  <c r="Q61" i="11"/>
  <c r="P61" i="11"/>
  <c r="O61" i="11"/>
  <c r="N61" i="11"/>
  <c r="M61" i="11"/>
  <c r="Q60" i="11"/>
  <c r="P60" i="11"/>
  <c r="O60" i="11"/>
  <c r="N60" i="11"/>
  <c r="Q16" i="11"/>
  <c r="Q17" i="11"/>
  <c r="Q18" i="11"/>
  <c r="Q19" i="11"/>
  <c r="Q20" i="11"/>
  <c r="Q21" i="11"/>
  <c r="Q22" i="11"/>
  <c r="Q23" i="11"/>
  <c r="Q24" i="11"/>
  <c r="Q25" i="11"/>
  <c r="Q26" i="11"/>
  <c r="Q27" i="11"/>
  <c r="Q28" i="11"/>
  <c r="Q29" i="11"/>
  <c r="Q30" i="11"/>
  <c r="Q31" i="11"/>
  <c r="Q32" i="11"/>
  <c r="Q33" i="11"/>
  <c r="Q34" i="11"/>
  <c r="Q35" i="11"/>
  <c r="Q36" i="11"/>
  <c r="Q37" i="11"/>
  <c r="Q38" i="11"/>
  <c r="Q39" i="11"/>
  <c r="Q40" i="11"/>
  <c r="Q41" i="11"/>
  <c r="Q42" i="11"/>
  <c r="Q43" i="11"/>
  <c r="Q44" i="11"/>
  <c r="Q45" i="11"/>
  <c r="Q46" i="11"/>
  <c r="Q47" i="11"/>
  <c r="Q48" i="11"/>
  <c r="Q49" i="11"/>
  <c r="Q50" i="11"/>
  <c r="Q51" i="11"/>
  <c r="Q52" i="11"/>
  <c r="Q53" i="11"/>
  <c r="P16" i="11"/>
  <c r="P17" i="11"/>
  <c r="P18" i="11"/>
  <c r="P19" i="11"/>
  <c r="P20" i="11"/>
  <c r="P21" i="11"/>
  <c r="P22" i="11"/>
  <c r="P23" i="11"/>
  <c r="P24" i="11"/>
  <c r="P25" i="11"/>
  <c r="P26" i="11"/>
  <c r="P27" i="11"/>
  <c r="P28" i="11"/>
  <c r="P29" i="11"/>
  <c r="P30" i="11"/>
  <c r="P31" i="11"/>
  <c r="P32" i="11"/>
  <c r="P33" i="11"/>
  <c r="P34" i="11"/>
  <c r="P35" i="11"/>
  <c r="P36" i="11"/>
  <c r="P37" i="11"/>
  <c r="P38" i="11"/>
  <c r="P39" i="11"/>
  <c r="P40" i="11"/>
  <c r="P41" i="11"/>
  <c r="P42" i="11"/>
  <c r="P43" i="11"/>
  <c r="P44" i="11"/>
  <c r="P45" i="11"/>
  <c r="P46" i="11"/>
  <c r="P47" i="11"/>
  <c r="P48" i="11"/>
  <c r="P49" i="11"/>
  <c r="P50" i="11"/>
  <c r="P51" i="11"/>
  <c r="P52" i="11"/>
  <c r="P53"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Q15" i="11"/>
  <c r="P15" i="11"/>
  <c r="O15" i="11"/>
  <c r="N15" i="11"/>
  <c r="M15"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16" i="11"/>
  <c r="M17" i="11"/>
  <c r="M18" i="11"/>
  <c r="M19" i="11"/>
  <c r="M20" i="11"/>
  <c r="M21" i="11"/>
  <c r="M22" i="11"/>
  <c r="M23" i="11"/>
  <c r="M24" i="11"/>
  <c r="M25" i="11"/>
  <c r="M26" i="11"/>
  <c r="R23" i="2"/>
  <c r="R71" i="2" s="1"/>
  <c r="R95" i="2" s="1"/>
  <c r="R119" i="2" s="1"/>
  <c r="Q23" i="2"/>
  <c r="Q71" i="2" s="1"/>
  <c r="Q95" i="2" s="1"/>
  <c r="Q119" i="2" s="1"/>
  <c r="P23" i="2"/>
  <c r="P71" i="2" s="1"/>
  <c r="P95" i="2" s="1"/>
  <c r="P119" i="2" s="1"/>
  <c r="H71" i="2"/>
  <c r="H95" i="2" s="1"/>
  <c r="H119" i="2" s="1"/>
  <c r="I71" i="2"/>
  <c r="I95" i="2" s="1"/>
  <c r="I119" i="2" s="1"/>
  <c r="G71" i="2"/>
  <c r="G95" i="2" s="1"/>
  <c r="G119" i="2" s="1"/>
  <c r="G47" i="2"/>
  <c r="H47" i="2"/>
  <c r="I47" i="2"/>
  <c r="I25" i="11"/>
  <c r="J25" i="11"/>
  <c r="K25" i="11"/>
  <c r="I26" i="11"/>
  <c r="J26" i="11"/>
  <c r="K26" i="11"/>
  <c r="I27" i="11"/>
  <c r="J27" i="11"/>
  <c r="K27" i="11"/>
  <c r="I28" i="11"/>
  <c r="J28" i="11"/>
  <c r="K28" i="11"/>
  <c r="I29" i="11"/>
  <c r="J29" i="11"/>
  <c r="K29" i="11"/>
  <c r="I30" i="11"/>
  <c r="J30" i="11"/>
  <c r="K30" i="11"/>
  <c r="J90" i="11"/>
  <c r="I85" i="11"/>
  <c r="J85" i="11"/>
  <c r="K85" i="11"/>
  <c r="I86" i="11"/>
  <c r="J86" i="11"/>
  <c r="K86" i="11"/>
  <c r="I87" i="11"/>
  <c r="J87" i="11"/>
  <c r="K87" i="11"/>
  <c r="I88" i="11"/>
  <c r="J88" i="11"/>
  <c r="K88" i="11"/>
  <c r="I89" i="11"/>
  <c r="J89" i="11"/>
  <c r="K89" i="11"/>
  <c r="I80" i="11"/>
  <c r="J80" i="11"/>
  <c r="K80" i="11"/>
  <c r="I81" i="11"/>
  <c r="J81" i="11"/>
  <c r="K81" i="11"/>
  <c r="I82" i="11"/>
  <c r="J82" i="11"/>
  <c r="K82" i="11"/>
  <c r="I83" i="11"/>
  <c r="J83" i="11"/>
  <c r="K83" i="11"/>
  <c r="I84" i="11"/>
  <c r="J84" i="11"/>
  <c r="K84" i="11"/>
  <c r="I71" i="11"/>
  <c r="J71" i="11"/>
  <c r="K71" i="11"/>
  <c r="I72" i="11"/>
  <c r="J72" i="11"/>
  <c r="K72" i="11"/>
  <c r="I73" i="11"/>
  <c r="J73" i="11"/>
  <c r="K73" i="11"/>
  <c r="I74" i="11"/>
  <c r="J74" i="11"/>
  <c r="K74" i="11"/>
  <c r="I75" i="11"/>
  <c r="J75" i="11"/>
  <c r="K75" i="11"/>
  <c r="I76" i="11"/>
  <c r="J76" i="11"/>
  <c r="K76" i="11"/>
  <c r="I77" i="11"/>
  <c r="J77" i="11"/>
  <c r="J20" i="11"/>
  <c r="K20" i="11"/>
  <c r="I21" i="11"/>
  <c r="J21" i="11"/>
  <c r="K21" i="11"/>
  <c r="I22" i="11"/>
  <c r="J22" i="11"/>
  <c r="K22" i="11"/>
  <c r="I23" i="11"/>
  <c r="J23" i="11"/>
  <c r="K23" i="11"/>
  <c r="I24" i="11"/>
  <c r="J24" i="11"/>
  <c r="K24" i="11"/>
  <c r="I31" i="11"/>
  <c r="J31" i="11"/>
  <c r="I32" i="11"/>
  <c r="J32" i="11"/>
  <c r="K32" i="11"/>
  <c r="I33" i="11"/>
  <c r="J33" i="11"/>
  <c r="K33" i="11"/>
  <c r="I34" i="11"/>
  <c r="J34" i="11"/>
  <c r="K34" i="11"/>
  <c r="I35" i="11"/>
  <c r="J35" i="11"/>
  <c r="K35" i="11"/>
  <c r="I36" i="11"/>
  <c r="J36" i="11"/>
  <c r="K36" i="11"/>
  <c r="I37" i="11"/>
  <c r="J37" i="11"/>
  <c r="K37" i="11"/>
  <c r="I38" i="11"/>
  <c r="J38" i="11"/>
  <c r="K38" i="11"/>
  <c r="B11" i="11"/>
  <c r="K66" i="11"/>
  <c r="J60" i="11"/>
  <c r="K61" i="11"/>
  <c r="K62" i="11"/>
  <c r="K64" i="11"/>
  <c r="AE64" i="11" s="1"/>
  <c r="K65" i="11"/>
  <c r="K67" i="11"/>
  <c r="K68" i="11"/>
  <c r="K69" i="11"/>
  <c r="K70" i="11"/>
  <c r="K78" i="11"/>
  <c r="K79" i="11"/>
  <c r="K90" i="11"/>
  <c r="K91" i="11"/>
  <c r="K92" i="11"/>
  <c r="K93" i="11"/>
  <c r="K94" i="11"/>
  <c r="K95" i="11"/>
  <c r="J61" i="11"/>
  <c r="J62" i="11"/>
  <c r="J63" i="11"/>
  <c r="Z64" i="11"/>
  <c r="J65" i="11"/>
  <c r="J66" i="11"/>
  <c r="J67" i="11"/>
  <c r="J69" i="11"/>
  <c r="J70" i="11"/>
  <c r="J78" i="11"/>
  <c r="J79" i="11"/>
  <c r="J91" i="11"/>
  <c r="J92" i="11"/>
  <c r="J93" i="11"/>
  <c r="J94" i="11"/>
  <c r="I61" i="11"/>
  <c r="I62" i="11"/>
  <c r="I63" i="11"/>
  <c r="I64" i="11"/>
  <c r="U64" i="11" s="1"/>
  <c r="I65" i="11"/>
  <c r="I66" i="11"/>
  <c r="I67" i="11"/>
  <c r="I68" i="11"/>
  <c r="I70" i="11"/>
  <c r="I78" i="11"/>
  <c r="I79" i="11"/>
  <c r="I90" i="11"/>
  <c r="I91" i="11"/>
  <c r="I92" i="11"/>
  <c r="I93" i="11"/>
  <c r="I94" i="11"/>
  <c r="I95" i="11"/>
  <c r="K60" i="11"/>
  <c r="C59" i="11"/>
  <c r="E59" i="11"/>
  <c r="F59" i="11"/>
  <c r="G59" i="11"/>
  <c r="H59" i="11"/>
  <c r="I59" i="11"/>
  <c r="J59" i="11"/>
  <c r="K59" i="11"/>
  <c r="B59" i="11"/>
  <c r="J16" i="11"/>
  <c r="AA16" i="11" s="1"/>
  <c r="Z17" i="11"/>
  <c r="J18" i="11"/>
  <c r="X18" i="11" s="1"/>
  <c r="J19" i="11"/>
  <c r="AB19" i="11" s="1"/>
  <c r="J39" i="11"/>
  <c r="J40" i="11"/>
  <c r="J41" i="11"/>
  <c r="J42" i="11"/>
  <c r="J43" i="11"/>
  <c r="J44" i="11"/>
  <c r="J45" i="11"/>
  <c r="J46" i="11"/>
  <c r="J47" i="11"/>
  <c r="J48" i="11"/>
  <c r="J49" i="11"/>
  <c r="J50" i="11"/>
  <c r="J51" i="11"/>
  <c r="J52" i="11"/>
  <c r="J53" i="11"/>
  <c r="J15" i="11"/>
  <c r="Y15" i="11" s="1"/>
  <c r="I16" i="11"/>
  <c r="V16" i="11" s="1"/>
  <c r="I17" i="11"/>
  <c r="U17" i="11" s="1"/>
  <c r="I18" i="11"/>
  <c r="S18" i="11" s="1"/>
  <c r="I19" i="11"/>
  <c r="W19" i="11" s="1"/>
  <c r="I39" i="11"/>
  <c r="I40" i="11"/>
  <c r="I41" i="11"/>
  <c r="I42" i="11"/>
  <c r="I43" i="11"/>
  <c r="I44" i="11"/>
  <c r="I45" i="11"/>
  <c r="I46" i="11"/>
  <c r="I47" i="11"/>
  <c r="I48" i="11"/>
  <c r="I49" i="11"/>
  <c r="I50" i="11"/>
  <c r="I51" i="11"/>
  <c r="I52" i="11"/>
  <c r="I53" i="11"/>
  <c r="K16" i="11"/>
  <c r="AF16" i="11" s="1"/>
  <c r="K17" i="11"/>
  <c r="AE17" i="11" s="1"/>
  <c r="K18" i="11"/>
  <c r="AC18" i="11" s="1"/>
  <c r="K19" i="11"/>
  <c r="AG19" i="11" s="1"/>
  <c r="K39" i="11"/>
  <c r="K40" i="11"/>
  <c r="K41" i="11"/>
  <c r="K42" i="11"/>
  <c r="K43" i="11"/>
  <c r="K44" i="11"/>
  <c r="K45" i="11"/>
  <c r="K46" i="11"/>
  <c r="K47" i="11"/>
  <c r="K48" i="11"/>
  <c r="K49" i="11"/>
  <c r="K50" i="11"/>
  <c r="K51" i="11"/>
  <c r="K52" i="11"/>
  <c r="K53" i="11"/>
  <c r="K15" i="11"/>
  <c r="AD15" i="11" s="1"/>
  <c r="D11" i="11"/>
  <c r="D56" i="11"/>
  <c r="B56" i="11"/>
  <c r="E5" i="2"/>
  <c r="E6" i="2"/>
  <c r="E7" i="2"/>
  <c r="E8" i="2"/>
  <c r="E9" i="2"/>
  <c r="E9" i="11"/>
  <c r="C9" i="11"/>
  <c r="B9" i="11"/>
  <c r="E8" i="11"/>
  <c r="C8" i="11"/>
  <c r="B8" i="11"/>
  <c r="E7" i="11"/>
  <c r="C7" i="11"/>
  <c r="B7" i="11"/>
  <c r="E6" i="11"/>
  <c r="C6" i="11"/>
  <c r="B6" i="11"/>
  <c r="E5" i="11"/>
  <c r="C5" i="11"/>
  <c r="B5" i="11"/>
  <c r="E4" i="11"/>
  <c r="C4" i="11"/>
  <c r="B4" i="11"/>
  <c r="J95" i="11"/>
  <c r="C26" i="6"/>
  <c r="D26" i="6"/>
  <c r="E26" i="6"/>
  <c r="F26" i="6"/>
  <c r="G26" i="6"/>
  <c r="H26" i="6"/>
  <c r="I26" i="6"/>
  <c r="J26" i="6"/>
  <c r="K26" i="6"/>
  <c r="L26" i="6"/>
  <c r="M26" i="6"/>
  <c r="N26" i="6"/>
  <c r="O26" i="6"/>
  <c r="C18" i="6"/>
  <c r="D18" i="6"/>
  <c r="E18" i="6"/>
  <c r="F18" i="6"/>
  <c r="G18" i="6"/>
  <c r="H18" i="6"/>
  <c r="I18" i="6"/>
  <c r="J18" i="6"/>
  <c r="K18" i="6"/>
  <c r="L18" i="6"/>
  <c r="M18" i="6"/>
  <c r="N18" i="6"/>
  <c r="O18" i="6"/>
  <c r="B26" i="6"/>
  <c r="B18" i="6"/>
  <c r="R125" i="2"/>
  <c r="Q125" i="2"/>
  <c r="P18" i="3" s="1"/>
  <c r="P125" i="2"/>
  <c r="O18" i="3" s="1"/>
  <c r="R116" i="2"/>
  <c r="Q17" i="3" s="1"/>
  <c r="Q116" i="2"/>
  <c r="P17" i="3" s="1"/>
  <c r="P116" i="2"/>
  <c r="O17" i="3" s="1"/>
  <c r="R92" i="2"/>
  <c r="Q92" i="2"/>
  <c r="P16" i="3" s="1"/>
  <c r="O16" i="3"/>
  <c r="R68" i="2"/>
  <c r="Q15" i="3" s="1"/>
  <c r="Q68" i="2"/>
  <c r="P15" i="3" s="1"/>
  <c r="M11" i="2"/>
  <c r="K11" i="2"/>
  <c r="D11" i="2"/>
  <c r="B11" i="2"/>
  <c r="H125" i="2"/>
  <c r="L18" i="3" s="1"/>
  <c r="I125" i="2"/>
  <c r="M18" i="3" s="1"/>
  <c r="G125" i="2"/>
  <c r="K18" i="3" s="1"/>
  <c r="H116" i="2"/>
  <c r="L17" i="3" s="1"/>
  <c r="I116" i="2"/>
  <c r="M17" i="3" s="1"/>
  <c r="K16" i="3"/>
  <c r="H92" i="2"/>
  <c r="L16" i="3" s="1"/>
  <c r="G68" i="2"/>
  <c r="K15" i="3" s="1"/>
  <c r="H68" i="2"/>
  <c r="L15" i="3" s="1"/>
  <c r="I68" i="2"/>
  <c r="M15" i="3" s="1"/>
  <c r="E31" i="6"/>
  <c r="D28" i="6"/>
  <c r="E28" i="6"/>
  <c r="D29" i="6"/>
  <c r="E29" i="6"/>
  <c r="D30" i="6"/>
  <c r="E30" i="6"/>
  <c r="E27" i="6"/>
  <c r="D31" i="6"/>
  <c r="D27" i="6"/>
  <c r="E23" i="6"/>
  <c r="E22" i="6"/>
  <c r="E21" i="6"/>
  <c r="E20" i="6"/>
  <c r="E19" i="6"/>
  <c r="D23" i="6"/>
  <c r="D22" i="6"/>
  <c r="D21" i="6"/>
  <c r="D20" i="6"/>
  <c r="D19" i="6"/>
  <c r="C6" i="2"/>
  <c r="C7" i="2"/>
  <c r="C8" i="2"/>
  <c r="C9" i="2"/>
  <c r="B6" i="2"/>
  <c r="B7" i="2"/>
  <c r="B8" i="2"/>
  <c r="B9" i="2"/>
  <c r="B5" i="2"/>
  <c r="B4" i="2"/>
  <c r="E4" i="2"/>
  <c r="C4" i="2"/>
  <c r="C5" i="2"/>
  <c r="C8" i="3"/>
  <c r="C7" i="3"/>
  <c r="C6" i="3"/>
  <c r="C5" i="3"/>
  <c r="O12" i="3" s="1"/>
  <c r="O22" i="3" s="1"/>
  <c r="C4" i="3"/>
  <c r="P26" i="3"/>
  <c r="K26" i="3"/>
  <c r="C9" i="3" l="1"/>
  <c r="Y18" i="6"/>
  <c r="R26" i="6"/>
  <c r="Y26" i="6" s="1"/>
  <c r="AC18" i="6"/>
  <c r="V26" i="6"/>
  <c r="AC26" i="6" s="1"/>
  <c r="AB18" i="6"/>
  <c r="U26" i="6"/>
  <c r="AB26" i="6" s="1"/>
  <c r="Q18" i="6"/>
  <c r="T18" i="6"/>
  <c r="S18" i="6"/>
  <c r="AH25" i="11"/>
  <c r="W54" i="11"/>
  <c r="G19" i="2" s="1"/>
  <c r="Q15" i="6" s="1"/>
  <c r="AH49" i="11"/>
  <c r="AH51" i="11"/>
  <c r="AH35" i="11"/>
  <c r="AH50" i="11"/>
  <c r="AH44" i="11"/>
  <c r="AH45" i="11"/>
  <c r="AH42" i="11"/>
  <c r="AH36" i="11"/>
  <c r="AH41" i="11"/>
  <c r="AH48" i="11"/>
  <c r="AH47" i="11"/>
  <c r="AH46" i="11"/>
  <c r="AH43" i="11"/>
  <c r="AH53" i="11"/>
  <c r="AH39" i="11"/>
  <c r="AH38" i="11"/>
  <c r="AH52" i="11"/>
  <c r="AH40" i="11"/>
  <c r="AH37" i="11"/>
  <c r="AH24" i="11"/>
  <c r="X54" i="11"/>
  <c r="H15" i="2" s="1"/>
  <c r="Q19" i="6" s="1"/>
  <c r="AH95" i="11"/>
  <c r="D16" i="3"/>
  <c r="E26" i="3"/>
  <c r="E18" i="3"/>
  <c r="E16" i="3"/>
  <c r="D15" i="3"/>
  <c r="D18" i="3"/>
  <c r="E15" i="3"/>
  <c r="E17" i="3"/>
  <c r="D12" i="3"/>
  <c r="D22" i="3" s="1"/>
  <c r="E12" i="3"/>
  <c r="E22" i="3" s="1"/>
  <c r="V54" i="11"/>
  <c r="G18" i="2" s="1"/>
  <c r="Q14" i="6" s="1"/>
  <c r="Y54" i="11"/>
  <c r="H16" i="2" s="1"/>
  <c r="Q20" i="6" s="1"/>
  <c r="AC54" i="11"/>
  <c r="I15" i="2" s="1"/>
  <c r="Q27" i="6" s="1"/>
  <c r="U54" i="11"/>
  <c r="G17" i="2" s="1"/>
  <c r="Q13" i="6" s="1"/>
  <c r="Z54" i="11"/>
  <c r="H17" i="2" s="1"/>
  <c r="Q21" i="6" s="1"/>
  <c r="AG54" i="11"/>
  <c r="I19" i="2" s="1"/>
  <c r="Q31" i="6" s="1"/>
  <c r="AA54" i="11"/>
  <c r="H18" i="2" s="1"/>
  <c r="Q22" i="6" s="1"/>
  <c r="AH63" i="11"/>
  <c r="AH71" i="11"/>
  <c r="AH75" i="11"/>
  <c r="S54" i="11"/>
  <c r="G15" i="2" s="1"/>
  <c r="Q11" i="6" s="1"/>
  <c r="AD96" i="11"/>
  <c r="R16" i="2" s="1"/>
  <c r="X28" i="6" s="1"/>
  <c r="AE96" i="11"/>
  <c r="R17" i="2" s="1"/>
  <c r="X29" i="6" s="1"/>
  <c r="AH64" i="11"/>
  <c r="AH68" i="11"/>
  <c r="AH72" i="11"/>
  <c r="AH76" i="11"/>
  <c r="AH61" i="11"/>
  <c r="AH65" i="11"/>
  <c r="AH69" i="11"/>
  <c r="AH73" i="11"/>
  <c r="AH77" i="11"/>
  <c r="T54" i="11"/>
  <c r="G16" i="2" s="1"/>
  <c r="Q12" i="6" s="1"/>
  <c r="AF54" i="11"/>
  <c r="I18" i="2" s="1"/>
  <c r="Q30" i="6" s="1"/>
  <c r="AH62" i="11"/>
  <c r="AH66" i="11"/>
  <c r="AH70" i="11"/>
  <c r="AH74" i="11"/>
  <c r="AH78" i="11"/>
  <c r="AE54" i="11"/>
  <c r="I17" i="2" s="1"/>
  <c r="Q29" i="6" s="1"/>
  <c r="AB54" i="11"/>
  <c r="H19" i="2" s="1"/>
  <c r="Q23" i="6" s="1"/>
  <c r="AD54" i="11"/>
  <c r="I16" i="2" s="1"/>
  <c r="Q28" i="6" s="1"/>
  <c r="AH67" i="11"/>
  <c r="AH79" i="11"/>
  <c r="AH15" i="11"/>
  <c r="AF96" i="11"/>
  <c r="R18" i="2" s="1"/>
  <c r="X30" i="6" s="1"/>
  <c r="AH80" i="11"/>
  <c r="AH84" i="11"/>
  <c r="AH88" i="11"/>
  <c r="AH92" i="11"/>
  <c r="S96" i="11"/>
  <c r="P15" i="2" s="1"/>
  <c r="X11" i="6" s="1"/>
  <c r="T96" i="11"/>
  <c r="P16" i="2" s="1"/>
  <c r="X12" i="6" s="1"/>
  <c r="AG96" i="11"/>
  <c r="R19" i="2" s="1"/>
  <c r="X31" i="6" s="1"/>
  <c r="V96" i="11"/>
  <c r="P18" i="2" s="1"/>
  <c r="X14" i="6" s="1"/>
  <c r="AH81" i="11"/>
  <c r="AH85" i="11"/>
  <c r="AH89" i="11"/>
  <c r="AH93" i="11"/>
  <c r="W96" i="11"/>
  <c r="P19" i="2" s="1"/>
  <c r="X15" i="6" s="1"/>
  <c r="X96" i="11"/>
  <c r="Q15" i="2" s="1"/>
  <c r="Y96" i="11"/>
  <c r="Q16" i="2" s="1"/>
  <c r="X20" i="6" s="1"/>
  <c r="AH82" i="11"/>
  <c r="AH86" i="11"/>
  <c r="AH90" i="11"/>
  <c r="AH94" i="11"/>
  <c r="Z96" i="11"/>
  <c r="Q17" i="2" s="1"/>
  <c r="X21" i="6" s="1"/>
  <c r="M96" i="11"/>
  <c r="AA96" i="11"/>
  <c r="Q18" i="2" s="1"/>
  <c r="X22" i="6" s="1"/>
  <c r="AB96" i="11"/>
  <c r="Q19" i="2" s="1"/>
  <c r="X23" i="6" s="1"/>
  <c r="AH83" i="11"/>
  <c r="AH87" i="11"/>
  <c r="AH91" i="11"/>
  <c r="AC96" i="11"/>
  <c r="R15" i="2" s="1"/>
  <c r="U96" i="11"/>
  <c r="P17" i="2" s="1"/>
  <c r="AH60" i="11"/>
  <c r="AH18" i="11"/>
  <c r="AH31" i="11"/>
  <c r="AH19" i="11"/>
  <c r="AH30" i="11"/>
  <c r="AH17" i="11"/>
  <c r="AH34" i="11"/>
  <c r="AH33" i="11"/>
  <c r="AH21" i="11"/>
  <c r="AH20" i="11"/>
  <c r="AH16" i="11"/>
  <c r="AH23" i="11"/>
  <c r="AH22" i="11"/>
  <c r="AH32" i="11"/>
  <c r="AH28" i="11"/>
  <c r="AH29" i="11"/>
  <c r="AH26" i="11"/>
  <c r="AH27" i="11"/>
  <c r="P54" i="11"/>
  <c r="N54" i="11"/>
  <c r="M54" i="11"/>
  <c r="O54" i="11"/>
  <c r="Q54" i="11"/>
  <c r="P96" i="11"/>
  <c r="Q96" i="11"/>
  <c r="N96" i="11"/>
  <c r="O96" i="11"/>
  <c r="R47" i="2"/>
  <c r="Q47" i="2"/>
  <c r="P47" i="2"/>
  <c r="K96" i="11"/>
  <c r="I96" i="11"/>
  <c r="J96" i="11"/>
  <c r="I54" i="11"/>
  <c r="J54" i="11"/>
  <c r="K54" i="11"/>
  <c r="O14" i="3"/>
  <c r="P14" i="3"/>
  <c r="K12" i="3"/>
  <c r="G116" i="2"/>
  <c r="K17" i="3" s="1"/>
  <c r="K14" i="3"/>
  <c r="M11" i="6" l="1"/>
  <c r="M20" i="6"/>
  <c r="K22" i="3"/>
  <c r="S26" i="6"/>
  <c r="Z26" i="6" s="1"/>
  <c r="Z18" i="6"/>
  <c r="AA18" i="6"/>
  <c r="T26" i="6"/>
  <c r="AA26" i="6" s="1"/>
  <c r="X18" i="6"/>
  <c r="Q26" i="6"/>
  <c r="X26" i="6" s="1"/>
  <c r="M30" i="6"/>
  <c r="M23" i="6"/>
  <c r="M22" i="6"/>
  <c r="M15" i="6"/>
  <c r="M29" i="6"/>
  <c r="M28" i="6"/>
  <c r="M21" i="6"/>
  <c r="M31" i="6"/>
  <c r="M12" i="6"/>
  <c r="M14" i="6"/>
  <c r="AH54" i="11"/>
  <c r="R20" i="2"/>
  <c r="X27" i="6"/>
  <c r="M27" i="6" s="1"/>
  <c r="Q20" i="2"/>
  <c r="Q129" i="2" s="1"/>
  <c r="X19" i="6"/>
  <c r="M19" i="6" s="1"/>
  <c r="P20" i="2"/>
  <c r="O13" i="3" s="1"/>
  <c r="O19" i="3" s="1"/>
  <c r="X13" i="6"/>
  <c r="M13" i="6" s="1"/>
  <c r="F18" i="3"/>
  <c r="F16" i="3"/>
  <c r="F15" i="3"/>
  <c r="D17" i="3"/>
  <c r="F17" i="3" s="1"/>
  <c r="E14" i="3"/>
  <c r="D14" i="3"/>
  <c r="I20" i="2"/>
  <c r="G20" i="2"/>
  <c r="G129" i="2" s="1"/>
  <c r="H20" i="2"/>
  <c r="H129" i="2" s="1"/>
  <c r="AH96" i="11"/>
  <c r="D26" i="3"/>
  <c r="I126" i="2" l="1"/>
  <c r="I129" i="2"/>
  <c r="G131" i="2" s="1"/>
  <c r="R129" i="2"/>
  <c r="Q13" i="3"/>
  <c r="Q19" i="3" s="1"/>
  <c r="P129" i="2"/>
  <c r="G126" i="2"/>
  <c r="P126" i="2"/>
  <c r="P13" i="3"/>
  <c r="E13" i="3" s="1"/>
  <c r="R126" i="2"/>
  <c r="Q126" i="2"/>
  <c r="M13" i="3"/>
  <c r="M19" i="3" s="1"/>
  <c r="H126" i="2"/>
  <c r="F26" i="3"/>
  <c r="F14" i="3"/>
  <c r="L13" i="3"/>
  <c r="K13" i="3"/>
  <c r="G23" i="3" l="1"/>
  <c r="G25" i="3"/>
  <c r="P131" i="2"/>
  <c r="D13" i="3"/>
  <c r="F13" i="3" s="1"/>
  <c r="P19" i="3"/>
  <c r="L19" i="3"/>
  <c r="G24" i="3"/>
  <c r="E19" i="3"/>
  <c r="K19" i="3"/>
  <c r="M32" i="6"/>
  <c r="O31" i="6" l="1"/>
  <c r="O28" i="6"/>
  <c r="O29" i="6"/>
  <c r="O27" i="6"/>
  <c r="O30" i="6"/>
  <c r="G26" i="3"/>
  <c r="F19" i="3"/>
  <c r="F28" i="3" s="1"/>
  <c r="M24" i="6"/>
  <c r="O19" i="6" l="1"/>
  <c r="O20" i="6"/>
  <c r="O22" i="6"/>
  <c r="O23" i="6"/>
  <c r="O21" i="6"/>
  <c r="G14" i="3"/>
  <c r="O32" i="6"/>
  <c r="G15" i="3"/>
  <c r="G16" i="3"/>
  <c r="G18" i="3"/>
  <c r="G17" i="3"/>
  <c r="G13" i="3"/>
  <c r="O24" i="6" l="1"/>
  <c r="M16" i="6" l="1"/>
  <c r="O11" i="6" l="1"/>
  <c r="O15" i="6"/>
  <c r="O14" i="6"/>
  <c r="O12" i="6"/>
  <c r="O13" i="6"/>
  <c r="D19" i="3"/>
  <c r="O16" i="6" l="1"/>
  <c r="G19" i="3"/>
  <c r="G28" i="3"/>
</calcChain>
</file>

<file path=xl/sharedStrings.xml><?xml version="1.0" encoding="utf-8"?>
<sst xmlns="http://schemas.openxmlformats.org/spreadsheetml/2006/main" count="327" uniqueCount="147">
  <si>
    <t>Leiðbeiningar fyrir útfyllingu verk- og kostnaðaráætlunar</t>
  </si>
  <si>
    <t>Samantekt verkþátta eftir árum</t>
  </si>
  <si>
    <t>Umsækjandi:</t>
  </si>
  <si>
    <t>Meðumsækjandi:</t>
  </si>
  <si>
    <t>Heiti verkefnis:</t>
  </si>
  <si>
    <t>Verkefnið</t>
  </si>
  <si>
    <t>Land:</t>
  </si>
  <si>
    <t>Verkefnaland</t>
  </si>
  <si>
    <t>Verkefnistími:</t>
  </si>
  <si>
    <t>202X-202X</t>
  </si>
  <si>
    <t>Ekki skal fylla út þessa töflu</t>
  </si>
  <si>
    <t>janúar</t>
  </si>
  <si>
    <t>Ár</t>
  </si>
  <si>
    <t>Númer verkþáttar</t>
  </si>
  <si>
    <t>Heiti verkþáttar</t>
  </si>
  <si>
    <t>Lýsing verkþáttar</t>
  </si>
  <si>
    <t>Framkvæmdaraðil verkþáttar</t>
  </si>
  <si>
    <t>Upphaf verkþáttar</t>
  </si>
  <si>
    <t>Lok verkþáttar</t>
  </si>
  <si>
    <t>Raun vörður/ aðgerðir</t>
  </si>
  <si>
    <t>Áætlaðar afurðir/áhrif</t>
  </si>
  <si>
    <t>Raun afurðir/ áhrif</t>
  </si>
  <si>
    <t>Áætlaður kostnaður</t>
  </si>
  <si>
    <t>Raun-kostnaður</t>
  </si>
  <si>
    <t>Hlutfall af heildar-kostnaði árs</t>
  </si>
  <si>
    <t>mars</t>
  </si>
  <si>
    <t>Heiti verkþáttar 1</t>
  </si>
  <si>
    <t>Ekkert skráð hér</t>
  </si>
  <si>
    <t xml:space="preserve">apríl </t>
  </si>
  <si>
    <t>Heiti verkþáttar 2</t>
  </si>
  <si>
    <t xml:space="preserve">maí </t>
  </si>
  <si>
    <t>Heiti verkþáttar 3</t>
  </si>
  <si>
    <t>júní</t>
  </si>
  <si>
    <t>Heiti verkþáttar 4</t>
  </si>
  <si>
    <t>júlí</t>
  </si>
  <si>
    <t>Heiti verkþáttar 5</t>
  </si>
  <si>
    <t>ágúst</t>
  </si>
  <si>
    <t>Samtals:</t>
  </si>
  <si>
    <t>september</t>
  </si>
  <si>
    <t>október</t>
  </si>
  <si>
    <t>desember</t>
  </si>
  <si>
    <t>Ár 2</t>
  </si>
  <si>
    <t>Ár 1</t>
  </si>
  <si>
    <t>Ár 3</t>
  </si>
  <si>
    <t>Áætlaður launakostnaður</t>
  </si>
  <si>
    <t>Laun og launatengd gjöld:</t>
  </si>
  <si>
    <t>Heildarlaunakostnaður eftir verkþáttum</t>
  </si>
  <si>
    <t>Ár 1 - launakostnaður eftir verkþáttum</t>
  </si>
  <si>
    <t>Ár 2 - launakostnaður eftir verkþáttum</t>
  </si>
  <si>
    <t>Ár 3 - launakostnaður eftir verkþáttum</t>
  </si>
  <si>
    <t>Launþegi</t>
  </si>
  <si>
    <t>Launakostnaður pr. vinnustund (kr.)</t>
  </si>
  <si>
    <t>Fjöldi vinnustunda Ár 1</t>
  </si>
  <si>
    <t>Fjöldi vinnustunda Ár 2</t>
  </si>
  <si>
    <t>Fjöldi vinnustunda Ár 3</t>
  </si>
  <si>
    <t>Launakostnaður Ár 1 (kr.)</t>
  </si>
  <si>
    <t>Launakostnaður Ár 2 (kr.)</t>
  </si>
  <si>
    <t>Launakostnaður Ár 3 (kr.)</t>
  </si>
  <si>
    <t>Launakostnaður verkþáttar 1</t>
  </si>
  <si>
    <t>Launakostnaður verkþáttar 2</t>
  </si>
  <si>
    <t>Launakostnaður verkþáttar 3</t>
  </si>
  <si>
    <t>Launakostnaður verkþáttar 4</t>
  </si>
  <si>
    <t>Launakostnaður verkþáttar 5</t>
  </si>
  <si>
    <t>Heildarlaunakostnaður umsækjanda:</t>
  </si>
  <si>
    <t>Heildarlaunakostnaður á verkþætti</t>
  </si>
  <si>
    <t>Ár 1 - launakostnaður á verkþætti</t>
  </si>
  <si>
    <t>Ár 2 - launakostnaður á verkþætti</t>
  </si>
  <si>
    <t>Ár 3 - launakostnaður á verkþætti</t>
  </si>
  <si>
    <t>Launakostnaður á verkþátt 1</t>
  </si>
  <si>
    <t>Launakostnaður á verkþátt 2</t>
  </si>
  <si>
    <t>Launakostnaður á verkþátt 3</t>
  </si>
  <si>
    <t>Launakostnaður á verkþátt 4</t>
  </si>
  <si>
    <t>Launakostnaður á verkþátt 5</t>
  </si>
  <si>
    <t>Heildarlaunakostnaður meðumsækjanda:</t>
  </si>
  <si>
    <t>Kostnaðaráætlun verkþátta</t>
  </si>
  <si>
    <t>Lýsing á kostnaðarlið</t>
  </si>
  <si>
    <t>Ár 1 (kr.)</t>
  </si>
  <si>
    <t>Ár 2 (kr.)</t>
  </si>
  <si>
    <t>Ár 3 (kr.)</t>
  </si>
  <si>
    <t>Laun og launatengd gjöld - verkþáttur 1</t>
  </si>
  <si>
    <t>Laun og launatengd gjöld - verkþáttur 2</t>
  </si>
  <si>
    <t>Laun og launatengd gjöld - verkþáttur 3</t>
  </si>
  <si>
    <t>Laun og launatengd gjöld - verkþáttur 4</t>
  </si>
  <si>
    <t>Laun og launatengd gjöld - verkþáttur 5</t>
  </si>
  <si>
    <t>Samtals launakostnaður:</t>
  </si>
  <si>
    <t>Rekstrarvörur, efni o.fl.:</t>
  </si>
  <si>
    <t>Samtals kostnaður rekstrarvara:</t>
  </si>
  <si>
    <t xml:space="preserve"> </t>
  </si>
  <si>
    <t>Aðkeypt þjónusta:</t>
  </si>
  <si>
    <t>Aðkeypt þjónusta</t>
  </si>
  <si>
    <t>Samtals kostnaður við aðkeypta þjónusta:</t>
  </si>
  <si>
    <t>Ferðir og fundir:</t>
  </si>
  <si>
    <t>Ferðir og fundir</t>
  </si>
  <si>
    <t>Samtals kostnaður við ferðir og fundi:</t>
  </si>
  <si>
    <t>Notkun áhalda og tækja (afskriftir):</t>
  </si>
  <si>
    <t>Afskriftir áhalda og tækja</t>
  </si>
  <si>
    <t>Notkun áhalda og tækja (afskriftir)</t>
  </si>
  <si>
    <t xml:space="preserve">Samtals notkun áhalda og tækja: </t>
  </si>
  <si>
    <t>Samrekstur og aðstaða:</t>
  </si>
  <si>
    <t>Samrekstur og aðstaða</t>
  </si>
  <si>
    <t>Samtals kostnaður við samrekstur og aðstöðu:</t>
  </si>
  <si>
    <t>Samrekstur og aðstaða innan marka:</t>
  </si>
  <si>
    <t>Ár 1 samtals</t>
  </si>
  <si>
    <t>Ár 2 samtals</t>
  </si>
  <si>
    <t>Ár 3 samtals</t>
  </si>
  <si>
    <t xml:space="preserve">Heildarkostnaður umsækjanda á ári: </t>
  </si>
  <si>
    <t xml:space="preserve">Heildarkostnaður meðumsækjanda á ári: </t>
  </si>
  <si>
    <t xml:space="preserve">Heildarkostnaður umsækjanda: </t>
  </si>
  <si>
    <t xml:space="preserve">Heildarkostnaður meðumsækjanda: </t>
  </si>
  <si>
    <t>Yfirlit kostnaðar og fjármögnunar</t>
  </si>
  <si>
    <t>Meðumsækjandi (ef við á):</t>
  </si>
  <si>
    <t>Styrkbeiðni:</t>
  </si>
  <si>
    <t>Heildarkostnaður verkefnis</t>
  </si>
  <si>
    <t>Kostnaðarsundurliðun eftir ári</t>
  </si>
  <si>
    <t>ÁR 1</t>
  </si>
  <si>
    <t>ÁR 2</t>
  </si>
  <si>
    <t>ÁR 3</t>
  </si>
  <si>
    <t>Kostnaðarliðir verkefnis:</t>
  </si>
  <si>
    <t>Heildar-kostnaður:</t>
  </si>
  <si>
    <t>Hlutfall af heild %</t>
  </si>
  <si>
    <t>Kostnaðarliðir verkefnis</t>
  </si>
  <si>
    <t>Heildarkostnaður:</t>
  </si>
  <si>
    <t>Kostnaður:</t>
  </si>
  <si>
    <t>Heildarfjármögnun verkefnis</t>
  </si>
  <si>
    <t>Fjármögnun sundurliðuð á ár:</t>
  </si>
  <si>
    <t>Fjármögnunarliðir verkefnis:</t>
  </si>
  <si>
    <t>Heildar-fjármögnun:</t>
  </si>
  <si>
    <t>Mótframlag umsækjanda:</t>
  </si>
  <si>
    <t xml:space="preserve">Aðrir styrkir: </t>
  </si>
  <si>
    <t>Styrkbeiðni úr Heimsmarkmiðasjóði:</t>
  </si>
  <si>
    <t>Heildarfjármögnun:</t>
  </si>
  <si>
    <t>Fjármögnun árs:</t>
  </si>
  <si>
    <t>Afstemming kostnaðar og fjármögnunar:</t>
  </si>
  <si>
    <t xml:space="preserve">Styrkbeiðni innan marka: </t>
  </si>
  <si>
    <t>* Ráðgjafataxtar vegna tæknilegrar aðstoðar í þróunarsamvinnu</t>
  </si>
  <si>
    <t>** Ferðakostnaður vegna ferðalaga á vegum ríkisins</t>
  </si>
  <si>
    <t>febrúar</t>
  </si>
  <si>
    <t>nóvember</t>
  </si>
  <si>
    <t xml:space="preserve">Ekki skal fylla út þessa töflu. Upplýsingar flytjast úr vinnublöðum 2 og 3. </t>
  </si>
  <si>
    <t>Áætlaðar vörður/aðgerðir</t>
  </si>
  <si>
    <t xml:space="preserve">Ekki skal fylla út þessa töflu. </t>
  </si>
  <si>
    <t>Umsækjandi A ehf.</t>
  </si>
  <si>
    <t>Umsækjandi B ehf. (ef við á)</t>
  </si>
  <si>
    <t xml:space="preserve">  Leiðbeiningar við útfyllingu verk- og kostnaðaráætlunar</t>
  </si>
  <si>
    <t>***Afskriftarhlutföll má t.d. sjá í skattabæklingum Deloitte og KPMG:</t>
  </si>
  <si>
    <t>Skattabæklingur Deloitte</t>
  </si>
  <si>
    <t>Skattabæklingur KPMG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</si>
</sst>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quot;kr&quot;_-;\-* #,##0\ &quot;kr&quot;_-;_-* &quot;-&quot;\ &quot;kr&quot;_-;_-@_-"/>
    <numFmt numFmtId="165" formatCode="#,##0\ &quot;kr&quot;"/>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16"/>
      <color theme="1"/>
      <name val="Calibri"/>
      <family val="2"/>
      <scheme val="minor"/>
    </font>
    <font>
      <b/>
      <sz val="20"/>
      <color theme="1"/>
      <name val="Calibri"/>
      <family val="2"/>
      <scheme val="minor"/>
    </font>
    <font>
      <sz val="8"/>
      <name val="Calibri"/>
      <family val="2"/>
      <scheme val="minor"/>
    </font>
    <font>
      <sz val="11"/>
      <color rgb="FFFF0000"/>
      <name val="Calibri"/>
      <family val="2"/>
      <scheme val="minor"/>
    </font>
    <font>
      <sz val="11"/>
      <color theme="1"/>
      <name val="Aptos"/>
      <family val="2"/>
    </font>
    <font>
      <b/>
      <sz val="11"/>
      <color theme="1"/>
      <name val="Aptos"/>
      <family val="2"/>
    </font>
    <font>
      <sz val="11"/>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2"/>
      <color theme="1"/>
      <name val="Calibri"/>
      <family val="2"/>
      <scheme val="minor"/>
    </font>
    <font>
      <b/>
      <sz val="11"/>
      <name val="Aptos"/>
      <family val="2"/>
    </font>
    <font>
      <b/>
      <sz val="11"/>
      <color rgb="FFFF0000"/>
      <name val="Calibri"/>
      <family val="2"/>
      <scheme val="minor"/>
    </font>
    <font>
      <u/>
      <sz val="11"/>
      <color theme="1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9" fillId="0" borderId="0" applyNumberFormat="0" applyFill="0" applyBorder="0" applyAlignment="0" applyProtection="0"/>
  </cellStyleXfs>
  <cellXfs count="313">
    <xf numFmtId="0" fontId="0" fillId="0" borderId="0" xfId="0"/>
    <xf numFmtId="0" fontId="0" fillId="3" borderId="0" xfId="0" applyFill="1"/>
    <xf numFmtId="0" fontId="2" fillId="0" borderId="0" xfId="0" applyFont="1" applyAlignment="1">
      <alignment horizontal="right"/>
    </xf>
    <xf numFmtId="0" fontId="0" fillId="0" borderId="14" xfId="0" applyBorder="1"/>
    <xf numFmtId="0" fontId="0" fillId="0" borderId="0" xfId="0" applyAlignment="1">
      <alignment horizontal="center" vertical="center"/>
    </xf>
    <xf numFmtId="0" fontId="0" fillId="0" borderId="0" xfId="0" applyAlignment="1">
      <alignment vertical="center"/>
    </xf>
    <xf numFmtId="0" fontId="3" fillId="0" borderId="0" xfId="0" applyFont="1"/>
    <xf numFmtId="0" fontId="4" fillId="3" borderId="0" xfId="0" applyFont="1" applyFill="1" applyAlignment="1">
      <alignment vertical="top" wrapText="1"/>
    </xf>
    <xf numFmtId="0" fontId="10" fillId="0" borderId="0" xfId="0" applyFont="1" applyAlignment="1">
      <alignment vertical="center"/>
    </xf>
    <xf numFmtId="0" fontId="9" fillId="0" borderId="0" xfId="0" applyFont="1" applyAlignment="1">
      <alignment vertical="center"/>
    </xf>
    <xf numFmtId="0" fontId="3" fillId="0" borderId="0" xfId="0" applyFont="1" applyAlignment="1">
      <alignment wrapText="1"/>
    </xf>
    <xf numFmtId="0" fontId="0" fillId="0" borderId="0" xfId="0" applyAlignment="1">
      <alignment wrapText="1"/>
    </xf>
    <xf numFmtId="0" fontId="10"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center"/>
    </xf>
    <xf numFmtId="0" fontId="6" fillId="0" borderId="0" xfId="0" applyFont="1"/>
    <xf numFmtId="0" fontId="5" fillId="0" borderId="0" xfId="0" applyFont="1"/>
    <xf numFmtId="0" fontId="17" fillId="0" borderId="0" xfId="0" applyFont="1" applyAlignment="1">
      <alignment horizontal="left" vertical="center"/>
    </xf>
    <xf numFmtId="0" fontId="2"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3" fontId="15" fillId="0" borderId="0" xfId="0" applyNumberFormat="1" applyFont="1" applyAlignment="1">
      <alignment vertical="center"/>
    </xf>
    <xf numFmtId="9" fontId="15" fillId="0" borderId="0" xfId="0" applyNumberFormat="1" applyFont="1" applyAlignment="1">
      <alignment vertical="center"/>
    </xf>
    <xf numFmtId="0" fontId="2" fillId="0" borderId="0" xfId="0" applyFont="1" applyAlignment="1">
      <alignment horizontal="center" vertical="center"/>
    </xf>
    <xf numFmtId="0" fontId="15" fillId="0" borderId="0" xfId="0" applyFont="1"/>
    <xf numFmtId="3" fontId="0" fillId="3" borderId="0" xfId="0" applyNumberFormat="1" applyFill="1"/>
    <xf numFmtId="3" fontId="0" fillId="0" borderId="0" xfId="0" applyNumberFormat="1"/>
    <xf numFmtId="0" fontId="14" fillId="5" borderId="43"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0" fillId="0" borderId="42" xfId="0" applyBorder="1"/>
    <xf numFmtId="164" fontId="0" fillId="2" borderId="3" xfId="0" applyNumberFormat="1" applyFill="1" applyBorder="1"/>
    <xf numFmtId="164" fontId="0" fillId="2" borderId="16" xfId="0" applyNumberFormat="1" applyFill="1" applyBorder="1"/>
    <xf numFmtId="164" fontId="2" fillId="2" borderId="15" xfId="0" applyNumberFormat="1" applyFont="1" applyFill="1" applyBorder="1" applyAlignment="1">
      <alignment horizontal="right"/>
    </xf>
    <xf numFmtId="0" fontId="14" fillId="5" borderId="15" xfId="0" applyFont="1" applyFill="1" applyBorder="1" applyAlignment="1">
      <alignment horizontal="center" vertical="center" wrapText="1"/>
    </xf>
    <xf numFmtId="0" fontId="14" fillId="5" borderId="15" xfId="0" applyFont="1" applyFill="1" applyBorder="1" applyAlignment="1">
      <alignment horizontal="center" vertical="center"/>
    </xf>
    <xf numFmtId="0" fontId="8" fillId="0" borderId="0" xfId="0" applyFont="1"/>
    <xf numFmtId="0" fontId="14" fillId="4" borderId="25" xfId="0" applyFont="1" applyFill="1" applyBorder="1" applyAlignment="1">
      <alignment horizontal="left"/>
    </xf>
    <xf numFmtId="0" fontId="14" fillId="5" borderId="44" xfId="0" applyFont="1" applyFill="1" applyBorder="1" applyAlignment="1">
      <alignment horizontal="left" wrapText="1"/>
    </xf>
    <xf numFmtId="0" fontId="14" fillId="5" borderId="15" xfId="0" applyFont="1" applyFill="1" applyBorder="1" applyAlignment="1">
      <alignment horizontal="left" vertical="center" wrapText="1"/>
    </xf>
    <xf numFmtId="0" fontId="14" fillId="4" borderId="10" xfId="0" applyFont="1" applyFill="1" applyBorder="1"/>
    <xf numFmtId="0" fontId="14" fillId="5" borderId="15" xfId="0" applyFont="1" applyFill="1" applyBorder="1" applyAlignment="1">
      <alignment horizontal="center" wrapText="1"/>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0" xfId="0" applyFont="1" applyFill="1" applyBorder="1" applyAlignment="1">
      <alignment horizontal="center" wrapText="1"/>
    </xf>
    <xf numFmtId="164" fontId="0" fillId="2" borderId="54" xfId="0" applyNumberFormat="1" applyFill="1" applyBorder="1"/>
    <xf numFmtId="0" fontId="14" fillId="4" borderId="10" xfId="0" applyFont="1" applyFill="1" applyBorder="1" applyAlignment="1">
      <alignment horizontal="center"/>
    </xf>
    <xf numFmtId="0" fontId="14" fillId="4" borderId="12" xfId="0" applyFont="1" applyFill="1" applyBorder="1" applyAlignment="1">
      <alignment horizontal="center"/>
    </xf>
    <xf numFmtId="164" fontId="14" fillId="2" borderId="40" xfId="0" applyNumberFormat="1" applyFont="1" applyFill="1" applyBorder="1" applyAlignment="1">
      <alignment horizontal="right" vertical="top" wrapText="1"/>
    </xf>
    <xf numFmtId="9" fontId="14" fillId="2" borderId="12" xfId="1" applyFont="1" applyFill="1" applyBorder="1" applyAlignment="1">
      <alignment horizontal="right" vertical="top" wrapText="1"/>
    </xf>
    <xf numFmtId="0" fontId="15" fillId="0" borderId="0" xfId="0" applyFont="1" applyAlignment="1">
      <alignment horizontal="center" vertical="center" wrapText="1"/>
    </xf>
    <xf numFmtId="9" fontId="13" fillId="0" borderId="0" xfId="1" applyFont="1" applyFill="1" applyBorder="1" applyAlignment="1">
      <alignment horizontal="right" vertical="top" wrapText="1"/>
    </xf>
    <xf numFmtId="9" fontId="14" fillId="0" borderId="0" xfId="1" applyFont="1" applyFill="1" applyBorder="1" applyAlignment="1">
      <alignment horizontal="right" vertical="top" wrapText="1"/>
    </xf>
    <xf numFmtId="0" fontId="2" fillId="4" borderId="10" xfId="0" applyFont="1" applyFill="1" applyBorder="1"/>
    <xf numFmtId="164" fontId="14" fillId="2" borderId="41" xfId="0" applyNumberFormat="1" applyFont="1" applyFill="1" applyBorder="1" applyAlignment="1">
      <alignment horizontal="right" vertical="top" wrapText="1"/>
    </xf>
    <xf numFmtId="164" fontId="14" fillId="2" borderId="39" xfId="0" applyNumberFormat="1" applyFont="1" applyFill="1" applyBorder="1" applyAlignment="1">
      <alignment horizontal="right" vertical="top" wrapText="1"/>
    </xf>
    <xf numFmtId="0" fontId="14" fillId="5" borderId="60"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2" fillId="4" borderId="15" xfId="0" applyFont="1" applyFill="1" applyBorder="1"/>
    <xf numFmtId="164" fontId="13" fillId="2" borderId="1" xfId="0" applyNumberFormat="1" applyFont="1" applyFill="1" applyBorder="1" applyAlignment="1">
      <alignment vertical="center"/>
    </xf>
    <xf numFmtId="0" fontId="13" fillId="0" borderId="0" xfId="0" applyFont="1"/>
    <xf numFmtId="0" fontId="14" fillId="5" borderId="43" xfId="0" applyFont="1" applyFill="1" applyBorder="1" applyAlignment="1">
      <alignment vertical="center"/>
    </xf>
    <xf numFmtId="0" fontId="14" fillId="5" borderId="40" xfId="0" applyFont="1" applyFill="1" applyBorder="1" applyAlignment="1">
      <alignment vertical="center"/>
    </xf>
    <xf numFmtId="3" fontId="14" fillId="5" borderId="40" xfId="0" applyNumberFormat="1" applyFont="1" applyFill="1" applyBorder="1" applyAlignment="1">
      <alignment vertical="center"/>
    </xf>
    <xf numFmtId="9" fontId="14" fillId="5" borderId="41" xfId="0" applyNumberFormat="1" applyFont="1" applyFill="1" applyBorder="1" applyAlignment="1">
      <alignment vertical="center"/>
    </xf>
    <xf numFmtId="0" fontId="14" fillId="5" borderId="45" xfId="0" applyFont="1" applyFill="1" applyBorder="1" applyAlignment="1">
      <alignment vertical="center"/>
    </xf>
    <xf numFmtId="0" fontId="14" fillId="5" borderId="51" xfId="0" applyFont="1" applyFill="1" applyBorder="1" applyAlignment="1">
      <alignment vertical="center"/>
    </xf>
    <xf numFmtId="3" fontId="14" fillId="5" borderId="51" xfId="0" applyNumberFormat="1" applyFont="1" applyFill="1" applyBorder="1" applyAlignment="1">
      <alignment vertical="center"/>
    </xf>
    <xf numFmtId="9" fontId="14" fillId="5" borderId="52" xfId="0" applyNumberFormat="1" applyFont="1" applyFill="1" applyBorder="1" applyAlignment="1">
      <alignment vertical="center"/>
    </xf>
    <xf numFmtId="0" fontId="18" fillId="0" borderId="0" xfId="0" applyFont="1"/>
    <xf numFmtId="0" fontId="12" fillId="2" borderId="54" xfId="0" applyFont="1" applyFill="1" applyBorder="1" applyAlignment="1">
      <alignment horizontal="center" vertical="center"/>
    </xf>
    <xf numFmtId="0" fontId="12" fillId="2" borderId="23" xfId="0" applyFont="1" applyFill="1" applyBorder="1" applyAlignment="1">
      <alignment horizontal="center" vertical="center"/>
    </xf>
    <xf numFmtId="0" fontId="12" fillId="6" borderId="3" xfId="0" applyFont="1" applyFill="1" applyBorder="1" applyAlignment="1">
      <alignment vertical="center" wrapText="1"/>
    </xf>
    <xf numFmtId="3" fontId="12" fillId="2" borderId="3" xfId="0" applyNumberFormat="1" applyFont="1" applyFill="1" applyBorder="1" applyAlignment="1">
      <alignment vertical="center"/>
    </xf>
    <xf numFmtId="9" fontId="12" fillId="2" borderId="16" xfId="1" applyFont="1" applyFill="1" applyBorder="1" applyAlignment="1">
      <alignment vertical="center"/>
    </xf>
    <xf numFmtId="0" fontId="12" fillId="2" borderId="2"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27" xfId="0" applyFont="1" applyFill="1" applyBorder="1" applyAlignment="1">
      <alignment horizontal="center" vertical="center"/>
    </xf>
    <xf numFmtId="0" fontId="12" fillId="6" borderId="20" xfId="0" applyFont="1" applyFill="1" applyBorder="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2" fillId="2" borderId="23" xfId="0" applyFont="1" applyFill="1" applyBorder="1" applyAlignment="1">
      <alignment vertical="center"/>
    </xf>
    <xf numFmtId="49" fontId="12" fillId="2" borderId="3" xfId="0" applyNumberFormat="1" applyFont="1" applyFill="1" applyBorder="1" applyAlignment="1">
      <alignment horizontal="left" vertical="center" wrapText="1"/>
    </xf>
    <xf numFmtId="0" fontId="12" fillId="2" borderId="2" xfId="0" applyFont="1" applyFill="1" applyBorder="1" applyAlignment="1">
      <alignment vertical="center"/>
    </xf>
    <xf numFmtId="49" fontId="12" fillId="2" borderId="1" xfId="0" applyNumberFormat="1" applyFont="1" applyFill="1" applyBorder="1" applyAlignment="1">
      <alignment horizontal="left" vertical="center" wrapText="1"/>
    </xf>
    <xf numFmtId="0" fontId="12" fillId="2" borderId="27" xfId="0" applyFont="1" applyFill="1" applyBorder="1" applyAlignment="1">
      <alignment vertical="center"/>
    </xf>
    <xf numFmtId="49" fontId="12" fillId="2" borderId="27" xfId="0" applyNumberFormat="1" applyFont="1" applyFill="1" applyBorder="1" applyAlignment="1">
      <alignment horizontal="left" vertical="center" wrapText="1"/>
    </xf>
    <xf numFmtId="0" fontId="12" fillId="6" borderId="51" xfId="0" applyFont="1" applyFill="1" applyBorder="1" applyAlignment="1">
      <alignment vertical="center" wrapText="1"/>
    </xf>
    <xf numFmtId="0" fontId="12" fillId="2" borderId="22" xfId="0" applyFont="1" applyFill="1" applyBorder="1" applyAlignment="1">
      <alignment horizontal="center" vertical="center"/>
    </xf>
    <xf numFmtId="0" fontId="12" fillId="2" borderId="32" xfId="0" applyFont="1" applyFill="1" applyBorder="1" applyAlignment="1">
      <alignment horizontal="center" vertical="center"/>
    </xf>
    <xf numFmtId="49" fontId="12" fillId="2" borderId="23" xfId="0" applyNumberFormat="1" applyFont="1" applyFill="1" applyBorder="1" applyAlignment="1">
      <alignment horizontal="left" vertical="center" wrapText="1"/>
    </xf>
    <xf numFmtId="0" fontId="12" fillId="2" borderId="1" xfId="0" applyFont="1" applyFill="1" applyBorder="1" applyAlignment="1">
      <alignment horizontal="center" vertical="center"/>
    </xf>
    <xf numFmtId="49" fontId="12" fillId="2" borderId="56" xfId="0" applyNumberFormat="1" applyFont="1" applyFill="1" applyBorder="1" applyAlignment="1">
      <alignment horizontal="left" vertical="center" wrapText="1"/>
    </xf>
    <xf numFmtId="3" fontId="12" fillId="2" borderId="20" xfId="0" applyNumberFormat="1" applyFont="1" applyFill="1" applyBorder="1" applyAlignment="1">
      <alignment vertical="center"/>
    </xf>
    <xf numFmtId="0" fontId="12" fillId="2" borderId="46" xfId="0" applyFont="1" applyFill="1" applyBorder="1" applyAlignment="1">
      <alignment horizontal="right"/>
    </xf>
    <xf numFmtId="0" fontId="12" fillId="2" borderId="50" xfId="0" applyFont="1" applyFill="1" applyBorder="1" applyAlignment="1">
      <alignment horizontal="right"/>
    </xf>
    <xf numFmtId="164" fontId="12" fillId="2" borderId="3" xfId="0" applyNumberFormat="1" applyFont="1" applyFill="1" applyBorder="1"/>
    <xf numFmtId="164" fontId="12" fillId="2" borderId="16" xfId="0" applyNumberFormat="1" applyFont="1" applyFill="1" applyBorder="1"/>
    <xf numFmtId="164" fontId="14" fillId="2" borderId="15" xfId="0" applyNumberFormat="1" applyFont="1" applyFill="1" applyBorder="1" applyAlignment="1">
      <alignment horizontal="right"/>
    </xf>
    <xf numFmtId="1" fontId="12" fillId="2" borderId="46" xfId="0" applyNumberFormat="1" applyFont="1" applyFill="1" applyBorder="1" applyAlignment="1">
      <alignment horizontal="right"/>
    </xf>
    <xf numFmtId="1" fontId="12" fillId="2" borderId="50" xfId="0" applyNumberFormat="1" applyFont="1" applyFill="1" applyBorder="1" applyAlignment="1">
      <alignment horizontal="right"/>
    </xf>
    <xf numFmtId="0" fontId="14" fillId="5" borderId="15" xfId="0" applyFont="1" applyFill="1" applyBorder="1" applyAlignment="1">
      <alignment horizontal="left" wrapText="1"/>
    </xf>
    <xf numFmtId="0" fontId="12" fillId="2" borderId="54" xfId="0" applyFont="1" applyFill="1" applyBorder="1"/>
    <xf numFmtId="0" fontId="12" fillId="2" borderId="46" xfId="0" applyFont="1" applyFill="1" applyBorder="1"/>
    <xf numFmtId="164" fontId="14" fillId="2" borderId="12" xfId="0" applyNumberFormat="1" applyFont="1" applyFill="1" applyBorder="1"/>
    <xf numFmtId="3" fontId="12" fillId="0" borderId="0" xfId="0" applyNumberFormat="1" applyFont="1"/>
    <xf numFmtId="164" fontId="14" fillId="2" borderId="59" xfId="0" applyNumberFormat="1" applyFont="1" applyFill="1" applyBorder="1"/>
    <xf numFmtId="0" fontId="12" fillId="2" borderId="40" xfId="0" applyFont="1" applyFill="1" applyBorder="1" applyAlignment="1">
      <alignment horizontal="right"/>
    </xf>
    <xf numFmtId="0" fontId="12" fillId="2" borderId="41" xfId="0" applyFont="1" applyFill="1" applyBorder="1" applyAlignment="1">
      <alignment horizontal="right"/>
    </xf>
    <xf numFmtId="0" fontId="2" fillId="0" borderId="0" xfId="0" applyFont="1" applyAlignment="1">
      <alignment vertical="top" wrapText="1"/>
    </xf>
    <xf numFmtId="0" fontId="4" fillId="3" borderId="0" xfId="0" applyFont="1" applyFill="1" applyAlignment="1">
      <alignment wrapText="1"/>
    </xf>
    <xf numFmtId="0" fontId="14" fillId="2" borderId="40" xfId="0" applyFont="1" applyFill="1" applyBorder="1" applyAlignment="1">
      <alignment horizontal="center" wrapText="1"/>
    </xf>
    <xf numFmtId="164" fontId="12" fillId="2" borderId="3" xfId="0" applyNumberFormat="1" applyFont="1" applyFill="1" applyBorder="1" applyAlignment="1">
      <alignment horizontal="right" vertical="top" wrapText="1"/>
    </xf>
    <xf numFmtId="9" fontId="12" fillId="2" borderId="30" xfId="1" applyFont="1" applyFill="1" applyBorder="1" applyAlignment="1">
      <alignment horizontal="right" vertical="top" wrapText="1"/>
    </xf>
    <xf numFmtId="164" fontId="12" fillId="2" borderId="1" xfId="0" applyNumberFormat="1" applyFont="1" applyFill="1" applyBorder="1" applyAlignment="1">
      <alignment horizontal="right" vertical="top" wrapText="1"/>
    </xf>
    <xf numFmtId="9" fontId="12" fillId="2" borderId="31" xfId="1" applyFont="1" applyFill="1" applyBorder="1" applyAlignment="1">
      <alignment horizontal="right" vertical="top" wrapText="1"/>
    </xf>
    <xf numFmtId="164" fontId="12" fillId="2" borderId="8" xfId="0" applyNumberFormat="1" applyFont="1" applyFill="1" applyBorder="1" applyAlignment="1">
      <alignment horizontal="right" vertical="top" wrapText="1"/>
    </xf>
    <xf numFmtId="9" fontId="12" fillId="2" borderId="53" xfId="1" applyFont="1" applyFill="1" applyBorder="1" applyAlignment="1">
      <alignment horizontal="right" vertical="top" wrapText="1"/>
    </xf>
    <xf numFmtId="0" fontId="14" fillId="4" borderId="5" xfId="0" applyFont="1" applyFill="1" applyBorder="1"/>
    <xf numFmtId="0" fontId="14" fillId="4" borderId="22" xfId="0" applyFont="1" applyFill="1" applyBorder="1"/>
    <xf numFmtId="0" fontId="14" fillId="4" borderId="9" xfId="0" applyFont="1" applyFill="1" applyBorder="1"/>
    <xf numFmtId="0" fontId="14" fillId="4" borderId="22" xfId="0" applyFont="1" applyFill="1" applyBorder="1" applyAlignment="1">
      <alignment horizontal="left"/>
    </xf>
    <xf numFmtId="164" fontId="12" fillId="2" borderId="16" xfId="0" applyNumberFormat="1" applyFont="1" applyFill="1" applyBorder="1" applyAlignment="1">
      <alignment horizontal="right" vertical="top" wrapText="1"/>
    </xf>
    <xf numFmtId="164" fontId="12" fillId="2" borderId="4" xfId="0" applyNumberFormat="1" applyFont="1" applyFill="1" applyBorder="1" applyAlignment="1">
      <alignment horizontal="right" vertical="top" wrapText="1"/>
    </xf>
    <xf numFmtId="164" fontId="12" fillId="2" borderId="38" xfId="0" applyNumberFormat="1" applyFont="1" applyFill="1" applyBorder="1" applyAlignment="1">
      <alignment horizontal="right" vertical="top" wrapText="1"/>
    </xf>
    <xf numFmtId="164" fontId="12" fillId="2" borderId="23" xfId="0" applyNumberFormat="1" applyFont="1" applyFill="1" applyBorder="1" applyAlignment="1">
      <alignment horizontal="right" vertical="top" wrapText="1"/>
    </xf>
    <xf numFmtId="164" fontId="12" fillId="2" borderId="2" xfId="0" applyNumberFormat="1" applyFont="1" applyFill="1" applyBorder="1" applyAlignment="1">
      <alignment horizontal="right" vertical="top" wrapText="1"/>
    </xf>
    <xf numFmtId="164" fontId="12" fillId="2" borderId="54" xfId="0" applyNumberFormat="1" applyFont="1" applyFill="1" applyBorder="1" applyAlignment="1">
      <alignment horizontal="right" vertical="top" wrapText="1"/>
    </xf>
    <xf numFmtId="164" fontId="12" fillId="2" borderId="46" xfId="0" applyNumberFormat="1" applyFont="1" applyFill="1" applyBorder="1" applyAlignment="1">
      <alignment horizontal="right" vertical="top" wrapText="1"/>
    </xf>
    <xf numFmtId="164" fontId="12" fillId="2" borderId="55" xfId="0" applyNumberFormat="1" applyFont="1" applyFill="1" applyBorder="1" applyAlignment="1">
      <alignment horizontal="right" vertical="top" wrapText="1"/>
    </xf>
    <xf numFmtId="164" fontId="14" fillId="2" borderId="43" xfId="0" applyNumberFormat="1" applyFont="1" applyFill="1" applyBorder="1" applyAlignment="1">
      <alignment horizontal="right" vertical="top" wrapText="1"/>
    </xf>
    <xf numFmtId="164" fontId="12" fillId="3" borderId="54" xfId="0" applyNumberFormat="1" applyFont="1" applyFill="1" applyBorder="1" applyAlignment="1" applyProtection="1">
      <alignment horizontal="right" vertical="top" wrapText="1"/>
      <protection locked="0"/>
    </xf>
    <xf numFmtId="164" fontId="12" fillId="3" borderId="16" xfId="0" applyNumberFormat="1" applyFont="1" applyFill="1" applyBorder="1" applyAlignment="1" applyProtection="1">
      <alignment horizontal="right" vertical="top" wrapText="1"/>
      <protection locked="0"/>
    </xf>
    <xf numFmtId="164" fontId="12" fillId="3" borderId="46" xfId="0" applyNumberFormat="1" applyFont="1" applyFill="1" applyBorder="1" applyAlignment="1" applyProtection="1">
      <alignment horizontal="right" vertical="top" wrapText="1"/>
      <protection locked="0"/>
    </xf>
    <xf numFmtId="164" fontId="12" fillId="3" borderId="4" xfId="0" applyNumberFormat="1" applyFont="1" applyFill="1" applyBorder="1" applyAlignment="1" applyProtection="1">
      <alignment horizontal="right" vertical="top" wrapText="1"/>
      <protection locked="0"/>
    </xf>
    <xf numFmtId="164" fontId="12" fillId="3" borderId="55" xfId="0" applyNumberFormat="1" applyFont="1" applyFill="1" applyBorder="1" applyAlignment="1" applyProtection="1">
      <alignment horizontal="right" vertical="top" wrapText="1"/>
      <protection locked="0"/>
    </xf>
    <xf numFmtId="164" fontId="12" fillId="3" borderId="38" xfId="0" applyNumberFormat="1" applyFont="1" applyFill="1" applyBorder="1" applyAlignment="1" applyProtection="1">
      <alignment horizontal="right" vertical="top" wrapText="1"/>
      <protection locked="0"/>
    </xf>
    <xf numFmtId="3" fontId="12" fillId="3" borderId="54" xfId="0" applyNumberFormat="1" applyFont="1" applyFill="1" applyBorder="1" applyAlignment="1" applyProtection="1">
      <alignment vertical="top" wrapText="1"/>
      <protection locked="0"/>
    </xf>
    <xf numFmtId="164" fontId="14" fillId="4" borderId="10" xfId="0" applyNumberFormat="1" applyFont="1" applyFill="1" applyBorder="1" applyAlignment="1">
      <alignment vertical="center" wrapText="1"/>
    </xf>
    <xf numFmtId="164" fontId="14" fillId="4" borderId="15" xfId="0" applyNumberFormat="1" applyFont="1" applyFill="1" applyBorder="1" applyAlignment="1">
      <alignment horizontal="center" vertical="center" wrapText="1"/>
    </xf>
    <xf numFmtId="0" fontId="14" fillId="4" borderId="15" xfId="0" applyFont="1" applyFill="1" applyBorder="1" applyAlignment="1">
      <alignment horizontal="center"/>
    </xf>
    <xf numFmtId="164" fontId="12" fillId="2" borderId="35" xfId="0" applyNumberFormat="1" applyFont="1" applyFill="1" applyBorder="1" applyAlignment="1">
      <alignment horizontal="right" vertical="top" wrapText="1"/>
    </xf>
    <xf numFmtId="164" fontId="12" fillId="2" borderId="34" xfId="0" applyNumberFormat="1" applyFont="1" applyFill="1" applyBorder="1" applyAlignment="1">
      <alignment horizontal="right" vertical="top" wrapText="1"/>
    </xf>
    <xf numFmtId="164" fontId="14" fillId="2" borderId="15" xfId="0" applyNumberFormat="1" applyFont="1" applyFill="1" applyBorder="1" applyAlignment="1">
      <alignment horizontal="right" vertical="top" wrapText="1"/>
    </xf>
    <xf numFmtId="164" fontId="12" fillId="2" borderId="22" xfId="0" applyNumberFormat="1" applyFont="1" applyFill="1" applyBorder="1" applyAlignment="1">
      <alignment horizontal="right" vertical="top" wrapText="1"/>
    </xf>
    <xf numFmtId="164" fontId="12" fillId="2" borderId="9" xfId="0" applyNumberFormat="1" applyFont="1" applyFill="1" applyBorder="1" applyAlignment="1">
      <alignment horizontal="right" vertical="top" wrapText="1"/>
    </xf>
    <xf numFmtId="164" fontId="14" fillId="2" borderId="10" xfId="0" applyNumberFormat="1" applyFont="1" applyFill="1" applyBorder="1" applyAlignment="1">
      <alignment horizontal="right" vertical="top" wrapText="1"/>
    </xf>
    <xf numFmtId="3" fontId="12" fillId="3" borderId="35" xfId="0" applyNumberFormat="1" applyFont="1" applyFill="1" applyBorder="1" applyAlignment="1" applyProtection="1">
      <alignment vertical="top" wrapText="1"/>
      <protection locked="0"/>
    </xf>
    <xf numFmtId="164" fontId="12" fillId="3" borderId="34" xfId="0" applyNumberFormat="1" applyFont="1" applyFill="1" applyBorder="1" applyAlignment="1" applyProtection="1">
      <alignment horizontal="right" vertical="top" wrapText="1"/>
      <protection locked="0"/>
    </xf>
    <xf numFmtId="164" fontId="12" fillId="3" borderId="64" xfId="0" applyNumberFormat="1" applyFont="1" applyFill="1" applyBorder="1" applyAlignment="1" applyProtection="1">
      <alignment horizontal="right" vertical="top" wrapText="1"/>
      <protection locked="0"/>
    </xf>
    <xf numFmtId="0" fontId="0" fillId="3" borderId="0" xfId="0" applyFill="1" applyAlignment="1">
      <alignment vertical="center" wrapText="1"/>
    </xf>
    <xf numFmtId="164" fontId="14" fillId="4" borderId="10" xfId="0" applyNumberFormat="1" applyFont="1" applyFill="1" applyBorder="1" applyAlignment="1">
      <alignment horizontal="center" vertical="center" wrapText="1"/>
    </xf>
    <xf numFmtId="0" fontId="3" fillId="3" borderId="0" xfId="0" applyFont="1" applyFill="1"/>
    <xf numFmtId="0" fontId="19" fillId="0" borderId="0" xfId="2"/>
    <xf numFmtId="0" fontId="12" fillId="0" borderId="23" xfId="0" applyFont="1" applyBorder="1" applyAlignment="1" applyProtection="1">
      <alignment horizontal="left" vertical="center"/>
      <protection locked="0"/>
    </xf>
    <xf numFmtId="49" fontId="12" fillId="0" borderId="3" xfId="0" applyNumberFormat="1" applyFont="1" applyBorder="1" applyAlignment="1" applyProtection="1">
      <alignment horizontal="left" vertical="center" wrapText="1"/>
      <protection locked="0"/>
    </xf>
    <xf numFmtId="0" fontId="12" fillId="0" borderId="23" xfId="0" applyFont="1" applyBorder="1" applyAlignment="1" applyProtection="1">
      <alignment vertical="center"/>
      <protection locked="0"/>
    </xf>
    <xf numFmtId="0" fontId="12" fillId="0" borderId="3" xfId="0" applyFont="1" applyBorder="1" applyAlignment="1" applyProtection="1">
      <alignment vertical="center"/>
      <protection locked="0"/>
    </xf>
    <xf numFmtId="49" fontId="12" fillId="6" borderId="3" xfId="0" applyNumberFormat="1" applyFont="1" applyFill="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49" fontId="12" fillId="0" borderId="1" xfId="0" applyNumberFormat="1" applyFont="1" applyBorder="1" applyAlignment="1" applyProtection="1">
      <alignment horizontal="left" vertical="center" wrapText="1"/>
      <protection locked="0"/>
    </xf>
    <xf numFmtId="0" fontId="12" fillId="0" borderId="2" xfId="0" applyFont="1" applyBorder="1" applyAlignment="1" applyProtection="1">
      <alignment vertical="center"/>
      <protection locked="0"/>
    </xf>
    <xf numFmtId="0" fontId="12" fillId="0" borderId="1" xfId="0" applyFont="1" applyBorder="1" applyAlignment="1" applyProtection="1">
      <alignment vertical="center"/>
      <protection locked="0"/>
    </xf>
    <xf numFmtId="0" fontId="12" fillId="0" borderId="27" xfId="0" applyFont="1" applyBorder="1" applyAlignment="1" applyProtection="1">
      <alignment horizontal="left" vertical="center"/>
      <protection locked="0"/>
    </xf>
    <xf numFmtId="49" fontId="12" fillId="0" borderId="27" xfId="0" applyNumberFormat="1" applyFont="1" applyBorder="1" applyAlignment="1" applyProtection="1">
      <alignment horizontal="left" vertical="center" wrapText="1"/>
      <protection locked="0"/>
    </xf>
    <xf numFmtId="0" fontId="12" fillId="0" borderId="26" xfId="0" applyFont="1" applyBorder="1" applyAlignment="1" applyProtection="1">
      <alignment vertical="center"/>
      <protection locked="0"/>
    </xf>
    <xf numFmtId="0" fontId="12" fillId="0" borderId="27" xfId="0" applyFont="1" applyBorder="1" applyAlignment="1" applyProtection="1">
      <alignment vertical="center"/>
      <protection locked="0"/>
    </xf>
    <xf numFmtId="49" fontId="12" fillId="6" borderId="51" xfId="0" applyNumberFormat="1" applyFont="1" applyFill="1" applyBorder="1" applyAlignment="1" applyProtection="1">
      <alignment horizontal="left" vertical="center" wrapText="1"/>
      <protection locked="0"/>
    </xf>
    <xf numFmtId="49" fontId="12" fillId="0" borderId="8" xfId="0" applyNumberFormat="1" applyFont="1" applyBorder="1" applyAlignment="1" applyProtection="1">
      <alignment horizontal="left" vertical="center" wrapText="1"/>
      <protection locked="0"/>
    </xf>
    <xf numFmtId="49" fontId="12" fillId="0" borderId="51" xfId="0" applyNumberFormat="1" applyFont="1" applyBorder="1" applyAlignment="1" applyProtection="1">
      <alignment horizontal="left" vertical="center" wrapText="1"/>
      <protection locked="0"/>
    </xf>
    <xf numFmtId="0" fontId="12" fillId="0" borderId="47" xfId="0" applyFont="1" applyBorder="1" applyProtection="1">
      <protection locked="0"/>
    </xf>
    <xf numFmtId="0" fontId="12" fillId="0" borderId="7" xfId="0" applyFont="1" applyBorder="1" applyProtection="1">
      <protection locked="0"/>
    </xf>
    <xf numFmtId="0" fontId="12" fillId="0" borderId="17" xfId="0" applyFont="1" applyBorder="1" applyProtection="1">
      <protection locked="0"/>
    </xf>
    <xf numFmtId="0" fontId="12" fillId="0" borderId="31" xfId="0" applyFont="1" applyBorder="1" applyProtection="1">
      <protection locked="0"/>
    </xf>
    <xf numFmtId="0" fontId="12" fillId="0" borderId="48" xfId="0" applyFont="1" applyBorder="1" applyProtection="1">
      <protection locked="0"/>
    </xf>
    <xf numFmtId="0" fontId="12" fillId="0" borderId="19" xfId="0" applyFont="1" applyBorder="1" applyProtection="1">
      <protection locked="0"/>
    </xf>
    <xf numFmtId="0" fontId="12" fillId="0" borderId="54" xfId="0" applyFont="1" applyBorder="1" applyProtection="1">
      <protection locked="0"/>
    </xf>
    <xf numFmtId="164" fontId="12" fillId="0" borderId="3" xfId="0" applyNumberFormat="1" applyFont="1" applyBorder="1" applyProtection="1">
      <protection locked="0"/>
    </xf>
    <xf numFmtId="3" fontId="12" fillId="0" borderId="1" xfId="0" applyNumberFormat="1" applyFont="1" applyBorder="1" applyProtection="1">
      <protection locked="0"/>
    </xf>
    <xf numFmtId="3" fontId="12" fillId="0" borderId="3" xfId="0" applyNumberFormat="1" applyFont="1" applyBorder="1" applyProtection="1">
      <protection locked="0"/>
    </xf>
    <xf numFmtId="0" fontId="12" fillId="0" borderId="46" xfId="0" applyFont="1" applyBorder="1" applyProtection="1">
      <protection locked="0"/>
    </xf>
    <xf numFmtId="164" fontId="12" fillId="0" borderId="1" xfId="0" applyNumberFormat="1" applyFont="1" applyBorder="1" applyProtection="1">
      <protection locked="0"/>
    </xf>
    <xf numFmtId="0" fontId="12" fillId="0" borderId="55" xfId="0" applyFont="1" applyBorder="1" applyProtection="1">
      <protection locked="0"/>
    </xf>
    <xf numFmtId="164" fontId="12" fillId="0" borderId="8" xfId="0" applyNumberFormat="1" applyFont="1" applyBorder="1" applyProtection="1">
      <protection locked="0"/>
    </xf>
    <xf numFmtId="164" fontId="12" fillId="3" borderId="3" xfId="0" applyNumberFormat="1" applyFont="1" applyFill="1" applyBorder="1" applyProtection="1">
      <protection locked="0"/>
    </xf>
    <xf numFmtId="164" fontId="12" fillId="3" borderId="16" xfId="0" applyNumberFormat="1" applyFont="1" applyFill="1" applyBorder="1" applyProtection="1">
      <protection locked="0"/>
    </xf>
    <xf numFmtId="0" fontId="12" fillId="0" borderId="9" xfId="0" applyFont="1" applyBorder="1" applyProtection="1">
      <protection locked="0"/>
    </xf>
    <xf numFmtId="164" fontId="12" fillId="3" borderId="1" xfId="0" applyNumberFormat="1" applyFont="1" applyFill="1" applyBorder="1" applyProtection="1">
      <protection locked="0"/>
    </xf>
    <xf numFmtId="164" fontId="12" fillId="3" borderId="4" xfId="0" applyNumberFormat="1" applyFont="1" applyFill="1" applyBorder="1" applyProtection="1">
      <protection locked="0"/>
    </xf>
    <xf numFmtId="0" fontId="12" fillId="0" borderId="37" xfId="0" applyFont="1" applyBorder="1" applyProtection="1">
      <protection locked="0"/>
    </xf>
    <xf numFmtId="3" fontId="12" fillId="3" borderId="8" xfId="0" applyNumberFormat="1" applyFont="1" applyFill="1" applyBorder="1" applyProtection="1">
      <protection locked="0"/>
    </xf>
    <xf numFmtId="3" fontId="12" fillId="3" borderId="38" xfId="0" applyNumberFormat="1" applyFont="1" applyFill="1" applyBorder="1" applyProtection="1">
      <protection locked="0"/>
    </xf>
    <xf numFmtId="164" fontId="12" fillId="3" borderId="8" xfId="0" applyNumberFormat="1" applyFont="1" applyFill="1" applyBorder="1" applyProtection="1">
      <protection locked="0"/>
    </xf>
    <xf numFmtId="164" fontId="12" fillId="3" borderId="38" xfId="0" applyNumberFormat="1" applyFont="1" applyFill="1" applyBorder="1" applyProtection="1">
      <protection locked="0"/>
    </xf>
    <xf numFmtId="0" fontId="3" fillId="4" borderId="12" xfId="0" applyFont="1" applyFill="1" applyBorder="1"/>
    <xf numFmtId="0" fontId="3" fillId="4" borderId="10" xfId="0" applyFont="1" applyFill="1" applyBorder="1" applyAlignment="1">
      <alignment vertical="center"/>
    </xf>
    <xf numFmtId="0" fontId="12" fillId="2" borderId="10" xfId="0" applyFont="1" applyFill="1" applyBorder="1" applyAlignment="1">
      <alignment horizontal="left"/>
    </xf>
    <xf numFmtId="0" fontId="12" fillId="2" borderId="11" xfId="0" applyFont="1" applyFill="1" applyBorder="1" applyAlignment="1">
      <alignment horizontal="left"/>
    </xf>
    <xf numFmtId="0" fontId="12" fillId="2" borderId="12" xfId="0" applyFont="1" applyFill="1" applyBorder="1" applyAlignment="1">
      <alignment horizontal="left"/>
    </xf>
    <xf numFmtId="0" fontId="3" fillId="4" borderId="10" xfId="0" applyFont="1" applyFill="1" applyBorder="1" applyAlignment="1">
      <alignment horizontal="left"/>
    </xf>
    <xf numFmtId="0" fontId="3" fillId="4" borderId="11" xfId="0" applyFont="1" applyFill="1" applyBorder="1" applyAlignment="1">
      <alignment horizontal="left"/>
    </xf>
    <xf numFmtId="0" fontId="3" fillId="4" borderId="12" xfId="0" applyFont="1" applyFill="1" applyBorder="1" applyAlignment="1">
      <alignment horizontal="left"/>
    </xf>
    <xf numFmtId="0" fontId="14" fillId="4" borderId="58" xfId="0" applyFont="1" applyFill="1" applyBorder="1" applyAlignment="1">
      <alignment horizontal="left"/>
    </xf>
    <xf numFmtId="0" fontId="14" fillId="4" borderId="24" xfId="0" applyFont="1" applyFill="1" applyBorder="1" applyAlignment="1">
      <alignment horizontal="left"/>
    </xf>
    <xf numFmtId="0" fontId="14" fillId="4" borderId="37" xfId="0" applyFont="1" applyFill="1" applyBorder="1" applyAlignment="1">
      <alignment horizontal="left"/>
    </xf>
    <xf numFmtId="0" fontId="14" fillId="4" borderId="21" xfId="0" applyFont="1" applyFill="1" applyBorder="1" applyAlignment="1">
      <alignment horizontal="left"/>
    </xf>
    <xf numFmtId="0" fontId="14" fillId="4" borderId="9" xfId="0" applyFont="1" applyFill="1" applyBorder="1" applyAlignment="1">
      <alignment horizontal="left"/>
    </xf>
    <xf numFmtId="0" fontId="14" fillId="4" borderId="2" xfId="0" applyFont="1" applyFill="1" applyBorder="1" applyAlignment="1">
      <alignment horizontal="left"/>
    </xf>
    <xf numFmtId="0" fontId="14" fillId="4" borderId="25" xfId="0" applyFont="1" applyFill="1" applyBorder="1" applyAlignment="1">
      <alignment horizontal="left"/>
    </xf>
    <xf numFmtId="0" fontId="14" fillId="4" borderId="56" xfId="0" applyFont="1" applyFill="1" applyBorder="1" applyAlignment="1">
      <alignment horizontal="left"/>
    </xf>
    <xf numFmtId="0" fontId="12" fillId="0" borderId="17" xfId="0" applyFont="1" applyBorder="1" applyAlignment="1" applyProtection="1">
      <alignment horizontal="left"/>
      <protection locked="0"/>
    </xf>
    <xf numFmtId="0" fontId="12" fillId="0" borderId="2" xfId="0" applyFont="1" applyBorder="1" applyAlignment="1" applyProtection="1">
      <alignment horizontal="left"/>
      <protection locked="0"/>
    </xf>
    <xf numFmtId="0" fontId="2" fillId="2" borderId="10" xfId="0" applyFont="1" applyFill="1" applyBorder="1" applyAlignment="1">
      <alignment horizontal="left"/>
    </xf>
    <xf numFmtId="0" fontId="2" fillId="2" borderId="11" xfId="0" applyFont="1" applyFill="1" applyBorder="1" applyAlignment="1">
      <alignment horizontal="left"/>
    </xf>
    <xf numFmtId="0" fontId="2" fillId="2" borderId="12" xfId="0" applyFont="1" applyFill="1" applyBorder="1" applyAlignment="1">
      <alignment horizontal="left"/>
    </xf>
    <xf numFmtId="0" fontId="14" fillId="5" borderId="10" xfId="0" applyFont="1" applyFill="1" applyBorder="1" applyAlignment="1">
      <alignment horizontal="left" wrapText="1"/>
    </xf>
    <xf numFmtId="0" fontId="14" fillId="5" borderId="12" xfId="0" applyFont="1" applyFill="1" applyBorder="1" applyAlignment="1">
      <alignment horizontal="left" wrapText="1"/>
    </xf>
    <xf numFmtId="0" fontId="12" fillId="0" borderId="47" xfId="0" applyFont="1" applyBorder="1" applyAlignment="1" applyProtection="1">
      <alignment horizontal="left"/>
      <protection locked="0"/>
    </xf>
    <xf numFmtId="0" fontId="12" fillId="0" borderId="33" xfId="0" applyFont="1" applyBorder="1" applyAlignment="1" applyProtection="1">
      <alignment horizontal="left"/>
      <protection locked="0"/>
    </xf>
    <xf numFmtId="0" fontId="14" fillId="5" borderId="10" xfId="0" applyFont="1" applyFill="1" applyBorder="1" applyAlignment="1">
      <alignment horizontal="right"/>
    </xf>
    <xf numFmtId="0" fontId="14" fillId="5" borderId="11" xfId="0" applyFont="1" applyFill="1" applyBorder="1" applyAlignment="1">
      <alignment horizontal="right"/>
    </xf>
    <xf numFmtId="0" fontId="14" fillId="5" borderId="12" xfId="0" applyFont="1" applyFill="1" applyBorder="1" applyAlignment="1">
      <alignment horizontal="right"/>
    </xf>
    <xf numFmtId="0" fontId="14" fillId="5" borderId="47" xfId="0" applyFont="1" applyFill="1" applyBorder="1" applyAlignment="1">
      <alignment horizontal="left" wrapText="1"/>
    </xf>
    <xf numFmtId="0" fontId="14" fillId="5" borderId="33" xfId="0" applyFont="1" applyFill="1" applyBorder="1" applyAlignment="1">
      <alignment horizontal="left" wrapText="1"/>
    </xf>
    <xf numFmtId="0" fontId="12" fillId="2" borderId="17" xfId="0" applyFont="1" applyFill="1" applyBorder="1" applyAlignment="1">
      <alignment horizontal="left" wrapText="1"/>
    </xf>
    <xf numFmtId="0" fontId="12" fillId="2" borderId="2" xfId="0" applyFont="1" applyFill="1" applyBorder="1" applyAlignment="1">
      <alignment horizontal="left" wrapText="1"/>
    </xf>
    <xf numFmtId="0" fontId="12" fillId="2" borderId="48" xfId="0" applyFont="1" applyFill="1" applyBorder="1" applyAlignment="1">
      <alignment horizontal="left" wrapText="1"/>
    </xf>
    <xf numFmtId="0" fontId="12" fillId="2" borderId="26" xfId="0" applyFont="1" applyFill="1" applyBorder="1" applyAlignment="1">
      <alignment horizontal="left" wrapText="1"/>
    </xf>
    <xf numFmtId="0" fontId="14" fillId="4" borderId="10" xfId="0" applyFont="1" applyFill="1" applyBorder="1" applyAlignment="1">
      <alignment horizontal="center"/>
    </xf>
    <xf numFmtId="0" fontId="14" fillId="4" borderId="11" xfId="0" applyFont="1" applyFill="1" applyBorder="1" applyAlignment="1">
      <alignment horizontal="center"/>
    </xf>
    <xf numFmtId="0" fontId="14" fillId="4" borderId="12" xfId="0" applyFont="1" applyFill="1" applyBorder="1" applyAlignment="1">
      <alignment horizontal="center"/>
    </xf>
    <xf numFmtId="0" fontId="14" fillId="5" borderId="6" xfId="0" applyFont="1" applyFill="1" applyBorder="1" applyAlignment="1">
      <alignment horizontal="left" wrapText="1"/>
    </xf>
    <xf numFmtId="0" fontId="14" fillId="5" borderId="7" xfId="0" applyFont="1" applyFill="1" applyBorder="1" applyAlignment="1">
      <alignment horizontal="left" wrapText="1"/>
    </xf>
    <xf numFmtId="0" fontId="12" fillId="2" borderId="18" xfId="0" applyFont="1" applyFill="1" applyBorder="1" applyAlignment="1">
      <alignment horizontal="left" wrapText="1"/>
    </xf>
    <xf numFmtId="0" fontId="12" fillId="2" borderId="31" xfId="0" applyFont="1" applyFill="1" applyBorder="1" applyAlignment="1">
      <alignment horizontal="left" wrapText="1"/>
    </xf>
    <xf numFmtId="0" fontId="12" fillId="2" borderId="36" xfId="0" applyFont="1" applyFill="1" applyBorder="1" applyAlignment="1">
      <alignment horizontal="left" wrapText="1"/>
    </xf>
    <xf numFmtId="0" fontId="12" fillId="2" borderId="19" xfId="0" applyFont="1" applyFill="1" applyBorder="1" applyAlignment="1">
      <alignment horizontal="left" wrapText="1"/>
    </xf>
    <xf numFmtId="0" fontId="2" fillId="4" borderId="10" xfId="0" applyFont="1" applyFill="1" applyBorder="1" applyAlignment="1">
      <alignment horizontal="left" vertical="center"/>
    </xf>
    <xf numFmtId="0" fontId="2" fillId="4" borderId="11" xfId="0" applyFont="1" applyFill="1" applyBorder="1" applyAlignment="1">
      <alignment horizontal="left" vertical="center"/>
    </xf>
    <xf numFmtId="0" fontId="2" fillId="4" borderId="12" xfId="0" applyFont="1" applyFill="1" applyBorder="1" applyAlignment="1">
      <alignment horizontal="left" vertical="center"/>
    </xf>
    <xf numFmtId="164" fontId="16" fillId="2" borderId="11" xfId="0" applyNumberFormat="1" applyFont="1" applyFill="1" applyBorder="1" applyAlignment="1">
      <alignment horizontal="right"/>
    </xf>
    <xf numFmtId="164" fontId="16" fillId="2" borderId="12" xfId="0" applyNumberFormat="1" applyFont="1" applyFill="1" applyBorder="1" applyAlignment="1">
      <alignment horizontal="right"/>
    </xf>
    <xf numFmtId="0" fontId="2" fillId="5" borderId="10" xfId="0" applyFont="1" applyFill="1" applyBorder="1" applyAlignment="1">
      <alignment horizontal="right"/>
    </xf>
    <xf numFmtId="0" fontId="2" fillId="5" borderId="11" xfId="0" applyFont="1" applyFill="1" applyBorder="1" applyAlignment="1">
      <alignment horizontal="right"/>
    </xf>
    <xf numFmtId="0" fontId="2" fillId="5" borderId="12" xfId="0" applyFont="1" applyFill="1" applyBorder="1" applyAlignment="1">
      <alignment horizontal="right"/>
    </xf>
    <xf numFmtId="0" fontId="12" fillId="0" borderId="1" xfId="0" applyFont="1" applyBorder="1" applyAlignment="1" applyProtection="1">
      <alignment horizontal="left"/>
      <protection locked="0"/>
    </xf>
    <xf numFmtId="0" fontId="14" fillId="4" borderId="10" xfId="0" applyFont="1" applyFill="1" applyBorder="1" applyAlignment="1">
      <alignment horizontal="right" vertical="top"/>
    </xf>
    <xf numFmtId="0" fontId="14" fillId="4" borderId="11" xfId="0" applyFont="1" applyFill="1" applyBorder="1" applyAlignment="1">
      <alignment horizontal="right" vertical="top"/>
    </xf>
    <xf numFmtId="0" fontId="14" fillId="4" borderId="39" xfId="0" applyFont="1" applyFill="1" applyBorder="1" applyAlignment="1">
      <alignment horizontal="right" vertical="top"/>
    </xf>
    <xf numFmtId="0" fontId="14" fillId="5" borderId="10" xfId="0" applyFont="1" applyFill="1" applyBorder="1" applyAlignment="1">
      <alignment horizontal="left"/>
    </xf>
    <xf numFmtId="0" fontId="14" fillId="5" borderId="11" xfId="0" applyFont="1" applyFill="1" applyBorder="1" applyAlignment="1">
      <alignment horizontal="left"/>
    </xf>
    <xf numFmtId="0" fontId="14" fillId="5" borderId="12" xfId="0" applyFont="1" applyFill="1" applyBorder="1" applyAlignment="1">
      <alignment horizontal="left"/>
    </xf>
    <xf numFmtId="0" fontId="14" fillId="5" borderId="10" xfId="0" applyFont="1" applyFill="1" applyBorder="1" applyAlignment="1">
      <alignment horizontal="right" vertical="top"/>
    </xf>
    <xf numFmtId="0" fontId="14" fillId="5" borderId="11" xfId="0" applyFont="1" applyFill="1" applyBorder="1" applyAlignment="1">
      <alignment horizontal="right" vertical="top"/>
    </xf>
    <xf numFmtId="0" fontId="14" fillId="5" borderId="39" xfId="0" applyFont="1" applyFill="1" applyBorder="1" applyAlignment="1">
      <alignment horizontal="right" vertical="top"/>
    </xf>
    <xf numFmtId="0" fontId="12" fillId="0" borderId="8" xfId="0" applyFont="1" applyBorder="1" applyAlignment="1" applyProtection="1">
      <alignment horizontal="left"/>
      <protection locked="0"/>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2" fillId="2" borderId="1" xfId="0" applyFont="1" applyFill="1" applyBorder="1" applyAlignment="1">
      <alignment horizontal="left"/>
    </xf>
    <xf numFmtId="0" fontId="12" fillId="0" borderId="57" xfId="0" applyFont="1" applyBorder="1" applyAlignment="1" applyProtection="1">
      <alignment horizontal="left"/>
      <protection locked="0"/>
    </xf>
    <xf numFmtId="0" fontId="12" fillId="0" borderId="13" xfId="0" applyFont="1" applyBorder="1" applyAlignment="1" applyProtection="1">
      <alignment horizontal="left"/>
      <protection locked="0"/>
    </xf>
    <xf numFmtId="0" fontId="12" fillId="0" borderId="24" xfId="0" applyFont="1" applyBorder="1" applyAlignment="1" applyProtection="1">
      <alignment horizontal="left"/>
      <protection locked="0"/>
    </xf>
    <xf numFmtId="49" fontId="12" fillId="2" borderId="17" xfId="0" applyNumberFormat="1" applyFont="1" applyFill="1" applyBorder="1" applyAlignment="1">
      <alignment horizontal="left" wrapText="1"/>
    </xf>
    <xf numFmtId="49" fontId="12" fillId="2" borderId="18" xfId="0" applyNumberFormat="1" applyFont="1" applyFill="1" applyBorder="1" applyAlignment="1">
      <alignment horizontal="left" wrapText="1"/>
    </xf>
    <xf numFmtId="49" fontId="12" fillId="2" borderId="2" xfId="0" applyNumberFormat="1" applyFont="1" applyFill="1" applyBorder="1" applyAlignment="1">
      <alignment horizontal="left" wrapText="1"/>
    </xf>
    <xf numFmtId="49" fontId="12" fillId="2" borderId="48" xfId="0" applyNumberFormat="1" applyFont="1" applyFill="1" applyBorder="1" applyAlignment="1">
      <alignment horizontal="left" wrapText="1"/>
    </xf>
    <xf numFmtId="49" fontId="12" fillId="2" borderId="36" xfId="0" applyNumberFormat="1" applyFont="1" applyFill="1" applyBorder="1" applyAlignment="1">
      <alignment horizontal="left" wrapText="1"/>
    </xf>
    <xf numFmtId="49" fontId="12" fillId="2" borderId="26" xfId="0" applyNumberFormat="1" applyFont="1" applyFill="1" applyBorder="1" applyAlignment="1">
      <alignment horizontal="left" wrapText="1"/>
    </xf>
    <xf numFmtId="0" fontId="2" fillId="4" borderId="10" xfId="0" applyFont="1" applyFill="1" applyBorder="1" applyAlignment="1">
      <alignment horizontal="left"/>
    </xf>
    <xf numFmtId="0" fontId="2" fillId="4" borderId="12" xfId="0" applyFont="1" applyFill="1" applyBorder="1" applyAlignment="1">
      <alignment horizontal="left"/>
    </xf>
    <xf numFmtId="0" fontId="14" fillId="5" borderId="58" xfId="0" applyFont="1" applyFill="1" applyBorder="1" applyAlignment="1">
      <alignment horizontal="right" vertical="top"/>
    </xf>
    <xf numFmtId="0" fontId="14" fillId="5" borderId="13" xfId="0" applyFont="1" applyFill="1" applyBorder="1" applyAlignment="1">
      <alignment horizontal="right" vertical="top"/>
    </xf>
    <xf numFmtId="0" fontId="14" fillId="5" borderId="24" xfId="0" applyFont="1" applyFill="1" applyBorder="1" applyAlignment="1">
      <alignment horizontal="right" vertical="top"/>
    </xf>
    <xf numFmtId="0" fontId="14" fillId="4" borderId="10" xfId="0" applyFont="1" applyFill="1" applyBorder="1" applyAlignment="1">
      <alignment horizontal="right" vertical="center" wrapText="1"/>
    </xf>
    <xf numFmtId="0" fontId="14" fillId="4" borderId="11" xfId="0" applyFont="1" applyFill="1" applyBorder="1" applyAlignment="1">
      <alignment horizontal="right" vertical="center" wrapText="1"/>
    </xf>
    <xf numFmtId="0" fontId="14" fillId="5" borderId="10" xfId="0" applyFont="1" applyFill="1" applyBorder="1" applyAlignment="1">
      <alignment horizontal="left" vertical="top" wrapText="1"/>
    </xf>
    <xf numFmtId="0" fontId="14" fillId="5" borderId="39" xfId="0" applyFont="1" applyFill="1" applyBorder="1" applyAlignment="1">
      <alignment horizontal="left" vertical="top" wrapText="1"/>
    </xf>
    <xf numFmtId="0" fontId="14" fillId="4" borderId="12" xfId="0" applyFont="1" applyFill="1" applyBorder="1" applyAlignment="1">
      <alignment horizontal="right" vertical="center" wrapText="1"/>
    </xf>
    <xf numFmtId="0" fontId="14" fillId="2" borderId="10" xfId="0" applyFont="1" applyFill="1" applyBorder="1" applyAlignment="1">
      <alignment horizontal="center" wrapText="1"/>
    </xf>
    <xf numFmtId="0" fontId="14" fillId="2" borderId="11" xfId="0" applyFont="1" applyFill="1" applyBorder="1" applyAlignment="1">
      <alignment horizontal="center" wrapText="1"/>
    </xf>
    <xf numFmtId="0" fontId="14" fillId="2" borderId="12" xfId="0" applyFont="1" applyFill="1" applyBorder="1" applyAlignment="1">
      <alignment horizontal="center" wrapText="1"/>
    </xf>
    <xf numFmtId="0" fontId="14" fillId="2" borderId="39" xfId="0" applyFont="1" applyFill="1" applyBorder="1" applyAlignment="1">
      <alignment horizontal="center" wrapText="1"/>
    </xf>
    <xf numFmtId="0" fontId="12" fillId="5" borderId="29" xfId="0" applyFont="1" applyFill="1" applyBorder="1" applyAlignment="1">
      <alignment horizontal="left" vertical="top" wrapText="1"/>
    </xf>
    <xf numFmtId="0" fontId="12" fillId="5" borderId="26" xfId="0" applyFont="1" applyFill="1" applyBorder="1" applyAlignment="1">
      <alignment horizontal="left" vertical="top" wrapText="1"/>
    </xf>
    <xf numFmtId="0" fontId="14" fillId="5" borderId="39" xfId="0" applyFont="1" applyFill="1" applyBorder="1" applyAlignment="1">
      <alignment horizontal="left"/>
    </xf>
    <xf numFmtId="0" fontId="2" fillId="4" borderId="11" xfId="0" applyFont="1" applyFill="1" applyBorder="1" applyAlignment="1">
      <alignment horizontal="left"/>
    </xf>
    <xf numFmtId="0" fontId="12" fillId="5" borderId="5" xfId="0" applyFont="1" applyFill="1" applyBorder="1" applyAlignment="1">
      <alignment horizontal="left" vertical="top" wrapText="1"/>
    </xf>
    <xf numFmtId="0" fontId="12" fillId="5" borderId="33" xfId="0" applyFont="1" applyFill="1" applyBorder="1" applyAlignment="1">
      <alignment horizontal="left" vertical="top" wrapText="1"/>
    </xf>
    <xf numFmtId="0" fontId="12" fillId="5" borderId="9" xfId="0" applyFont="1" applyFill="1" applyBorder="1" applyAlignment="1">
      <alignment horizontal="left" vertical="top" wrapText="1"/>
    </xf>
    <xf numFmtId="0" fontId="12" fillId="5" borderId="2" xfId="0" applyFont="1" applyFill="1" applyBorder="1" applyAlignment="1">
      <alignment horizontal="left" vertical="top" wrapText="1"/>
    </xf>
    <xf numFmtId="0" fontId="12" fillId="5" borderId="37" xfId="0" applyFont="1" applyFill="1" applyBorder="1" applyAlignment="1">
      <alignment horizontal="left" vertical="top" wrapText="1"/>
    </xf>
    <xf numFmtId="0" fontId="12" fillId="5" borderId="63" xfId="0" applyFont="1" applyFill="1" applyBorder="1" applyAlignment="1">
      <alignment horizontal="left"/>
    </xf>
    <xf numFmtId="0" fontId="14" fillId="5" borderId="10" xfId="0" applyFont="1" applyFill="1" applyBorder="1" applyAlignment="1">
      <alignment vertical="top" wrapText="1"/>
    </xf>
    <xf numFmtId="0" fontId="14" fillId="5" borderId="11" xfId="0" applyFont="1" applyFill="1" applyBorder="1"/>
    <xf numFmtId="0" fontId="12" fillId="2" borderId="32" xfId="0" applyFont="1" applyFill="1" applyBorder="1" applyAlignment="1">
      <alignment horizontal="left"/>
    </xf>
    <xf numFmtId="0" fontId="12" fillId="2" borderId="49" xfId="0" applyFont="1" applyFill="1" applyBorder="1" applyAlignment="1">
      <alignment horizontal="left"/>
    </xf>
    <xf numFmtId="0" fontId="12" fillId="2" borderId="4" xfId="0" applyFont="1" applyFill="1" applyBorder="1" applyAlignment="1">
      <alignment horizontal="left"/>
    </xf>
    <xf numFmtId="165" fontId="12" fillId="2" borderId="27" xfId="0" applyNumberFormat="1" applyFont="1" applyFill="1" applyBorder="1" applyAlignment="1">
      <alignment horizontal="left"/>
    </xf>
    <xf numFmtId="165" fontId="12" fillId="2" borderId="28" xfId="0" applyNumberFormat="1" applyFont="1" applyFill="1" applyBorder="1" applyAlignment="1">
      <alignment horizontal="left"/>
    </xf>
    <xf numFmtId="0" fontId="12" fillId="5" borderId="36" xfId="0" applyFont="1" applyFill="1" applyBorder="1" applyAlignment="1">
      <alignment horizontal="left" vertical="top" wrapText="1"/>
    </xf>
    <xf numFmtId="0" fontId="12" fillId="5" borderId="2" xfId="0" applyFont="1" applyFill="1" applyBorder="1" applyAlignment="1">
      <alignment horizontal="left"/>
    </xf>
    <xf numFmtId="0" fontId="14" fillId="5" borderId="39" xfId="0" applyFont="1" applyFill="1" applyBorder="1" applyAlignment="1">
      <alignment horizontal="left" wrapText="1"/>
    </xf>
    <xf numFmtId="0" fontId="12" fillId="5" borderId="22" xfId="0" applyFont="1" applyFill="1" applyBorder="1" applyAlignment="1">
      <alignment horizontal="left" vertical="top" wrapText="1"/>
    </xf>
    <xf numFmtId="0" fontId="12" fillId="5" borderId="23" xfId="0" applyFont="1" applyFill="1" applyBorder="1" applyAlignment="1">
      <alignment horizontal="left" vertical="top" wrapText="1"/>
    </xf>
    <xf numFmtId="0" fontId="12" fillId="5" borderId="21" xfId="0" applyFont="1" applyFill="1" applyBorder="1" applyAlignment="1">
      <alignment horizontal="left"/>
    </xf>
    <xf numFmtId="0" fontId="2" fillId="5" borderId="39" xfId="0" applyFont="1" applyFill="1" applyBorder="1"/>
    <xf numFmtId="0" fontId="12" fillId="5" borderId="18" xfId="0" applyFont="1" applyFill="1" applyBorder="1" applyAlignment="1">
      <alignment horizontal="left"/>
    </xf>
    <xf numFmtId="0" fontId="12" fillId="5" borderId="18" xfId="0" applyFont="1" applyFill="1" applyBorder="1" applyAlignment="1">
      <alignment horizontal="left" vertical="top" wrapText="1"/>
    </xf>
    <xf numFmtId="0" fontId="12" fillId="5" borderId="62" xfId="0" applyFont="1" applyFill="1"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9" defaultPivotStyle="PivotStyleLight16"/>
  <colors>
    <mruColors>
      <color rgb="FFFFFFCC"/>
      <color rgb="FFFFFFE7"/>
      <color rgb="FFFFFFEF"/>
      <color rgb="FFFF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17320</xdr:colOff>
      <xdr:row>34</xdr:row>
      <xdr:rowOff>177225</xdr:rowOff>
    </xdr:from>
    <xdr:to>
      <xdr:col>5</xdr:col>
      <xdr:colOff>1</xdr:colOff>
      <xdr:row>45</xdr:row>
      <xdr:rowOff>34637</xdr:rowOff>
    </xdr:to>
    <xdr:sp macro="" textlink="">
      <xdr:nvSpPr>
        <xdr:cNvPr id="2075" name="TextBox 1">
          <a:extLst>
            <a:ext uri="{FF2B5EF4-FFF2-40B4-BE49-F238E27FC236}">
              <a16:creationId xmlns:a16="http://schemas.microsoft.com/office/drawing/2014/main" id="{0E8DD6A0-919A-FCC3-A3B9-2309392BC512}"/>
            </a:ext>
          </a:extLst>
        </xdr:cNvPr>
        <xdr:cNvSpPr txBox="1"/>
      </xdr:nvSpPr>
      <xdr:spPr>
        <a:xfrm>
          <a:off x="75047" y="6561861"/>
          <a:ext cx="8035636" cy="1889412"/>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72000" rIns="108000" bIns="72000" rtlCol="0" anchor="t"/>
        <a:lstStyle/>
        <a:p>
          <a:pPr algn="just">
            <a:spcAft>
              <a:spcPts val="600"/>
            </a:spcAft>
          </a:pPr>
          <a:r>
            <a:rPr lang="is-IS" sz="1100" b="1">
              <a:solidFill>
                <a:schemeClr val="dk1"/>
              </a:solidFill>
              <a:effectLst/>
              <a:latin typeface="+mn-lt"/>
              <a:ea typeface="+mn-ea"/>
              <a:cs typeface="+mn-cs"/>
            </a:rPr>
            <a:t>2. Áætlaður launakostnaður</a:t>
          </a:r>
          <a:endParaRPr lang="is-IS" sz="1100">
            <a:solidFill>
              <a:schemeClr val="dk1"/>
            </a:solidFill>
            <a:effectLst/>
            <a:latin typeface="+mn-lt"/>
            <a:ea typeface="+mn-ea"/>
            <a:cs typeface="+mn-cs"/>
          </a:endParaRPr>
        </a:p>
        <a:p>
          <a:pPr lvl="0" algn="just">
            <a:spcAft>
              <a:spcPts val="600"/>
            </a:spcAft>
          </a:pPr>
          <a:r>
            <a:rPr lang="is-IS" sz="1100">
              <a:solidFill>
                <a:schemeClr val="dk1"/>
              </a:solidFill>
              <a:effectLst/>
              <a:latin typeface="+mn-lt"/>
              <a:ea typeface="+mn-ea"/>
              <a:cs typeface="+mn-cs"/>
            </a:rPr>
            <a:t>Með launakostnaði er átt við heildarlaunakostnað</a:t>
          </a:r>
          <a:r>
            <a:rPr lang="is-IS" sz="1100" baseline="0">
              <a:solidFill>
                <a:schemeClr val="dk1"/>
              </a:solidFill>
              <a:effectLst/>
              <a:latin typeface="+mn-lt"/>
              <a:ea typeface="+mn-ea"/>
              <a:cs typeface="+mn-cs"/>
            </a:rPr>
            <a:t>, þ.e. laun ásamt launatengdum gjöldum. </a:t>
          </a:r>
          <a:endParaRPr lang="is-IS"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600"/>
            </a:spcAft>
            <a:buClrTx/>
            <a:buSzTx/>
            <a:buFontTx/>
            <a:buNone/>
            <a:tabLst/>
            <a:defRPr/>
          </a:pPr>
          <a:r>
            <a:rPr lang="is-IS" sz="1100">
              <a:solidFill>
                <a:schemeClr val="dk1"/>
              </a:solidFill>
              <a:effectLst/>
              <a:latin typeface="+mn-lt"/>
              <a:ea typeface="+mn-ea"/>
              <a:cs typeface="+mn-cs"/>
            </a:rPr>
            <a:t>Ef umsækjendur eru tveir skal skráning launakostnaðar vera aðgreind. Skipta skal launakostnaði hvers launþega upp eftir verkþáttum og árum. Ef sami launþegi vinnur að fleiri en einum verkþætti skal skrá viðkomandi undir hverjum verkþætti (allt að fimm sinnum).</a:t>
          </a:r>
        </a:p>
        <a:p>
          <a:pPr lvl="0" algn="just">
            <a:spcAft>
              <a:spcPts val="600"/>
            </a:spcAft>
          </a:pPr>
          <a:r>
            <a:rPr lang="is-IS" sz="1100">
              <a:solidFill>
                <a:schemeClr val="dk1"/>
              </a:solidFill>
              <a:effectLst/>
              <a:latin typeface="+mn-lt"/>
              <a:ea typeface="+mn-ea"/>
              <a:cs typeface="+mn-cs"/>
            </a:rPr>
            <a:t>Við áætlun launa skal hafa til hliðsjónar almenna kjarasamninga og stofnanasamninga. Launakostnaður skal byggja</a:t>
          </a:r>
          <a:r>
            <a:rPr lang="is-IS" sz="1100" baseline="0">
              <a:solidFill>
                <a:schemeClr val="dk1"/>
              </a:solidFill>
              <a:effectLst/>
              <a:latin typeface="+mn-lt"/>
              <a:ea typeface="+mn-ea"/>
              <a:cs typeface="+mn-cs"/>
            </a:rPr>
            <a:t> á </a:t>
          </a:r>
          <a:r>
            <a:rPr lang="is-IS" sz="1100">
              <a:solidFill>
                <a:schemeClr val="dk1"/>
              </a:solidFill>
              <a:effectLst/>
              <a:latin typeface="+mn-lt"/>
              <a:ea typeface="+mn-ea"/>
              <a:cs typeface="+mn-cs"/>
            </a:rPr>
            <a:t>uppgefnum launum þess starfsmanns sem vinnur að verkefninu</a:t>
          </a:r>
          <a:r>
            <a:rPr lang="is-IS" sz="1100" baseline="0">
              <a:solidFill>
                <a:schemeClr val="dk1"/>
              </a:solidFill>
              <a:effectLst/>
              <a:latin typeface="+mn-lt"/>
              <a:ea typeface="+mn-ea"/>
              <a:cs typeface="+mn-cs"/>
            </a:rPr>
            <a:t> og felur því ekki í sér ólaunað vinnuframlag</a:t>
          </a:r>
          <a:r>
            <a:rPr lang="is-IS" sz="1100">
              <a:solidFill>
                <a:schemeClr val="dk1"/>
              </a:solidFill>
              <a:effectLst/>
              <a:latin typeface="+mn-lt"/>
              <a:ea typeface="+mn-ea"/>
              <a:cs typeface="+mn-cs"/>
            </a:rPr>
            <a:t>. Miðað er við að launataxti sé ekki hærri en</a:t>
          </a:r>
          <a:r>
            <a:rPr lang="is-IS" sz="1100" baseline="0">
              <a:solidFill>
                <a:schemeClr val="dk1"/>
              </a:solidFill>
              <a:effectLst/>
              <a:latin typeface="+mn-lt"/>
              <a:ea typeface="+mn-ea"/>
              <a:cs typeface="+mn-cs"/>
            </a:rPr>
            <a:t> ráðgjafataxti vegna tæknilegrar aðstoðar í þróunarsamvinnu.*</a:t>
          </a:r>
          <a:r>
            <a:rPr lang="is-IS" sz="1100">
              <a:solidFill>
                <a:schemeClr val="dk1"/>
              </a:solidFill>
              <a:effectLst/>
              <a:latin typeface="+mn-lt"/>
              <a:ea typeface="+mn-ea"/>
              <a:cs typeface="+mn-cs"/>
            </a:rPr>
            <a:t> Ekki er heimilt að nota útseldan taxta við áætlun launakostnaðar.</a:t>
          </a:r>
        </a:p>
        <a:p>
          <a:pPr>
            <a:spcAft>
              <a:spcPts val="600"/>
            </a:spcAft>
          </a:pPr>
          <a:r>
            <a:rPr lang="is-IS" sz="1100">
              <a:solidFill>
                <a:schemeClr val="dk1"/>
              </a:solidFill>
              <a:effectLst/>
              <a:latin typeface="+mn-lt"/>
              <a:ea typeface="+mn-ea"/>
              <a:cs typeface="+mn-cs"/>
            </a:rPr>
            <a:t> </a:t>
          </a:r>
        </a:p>
        <a:p>
          <a:endParaRPr lang="is-IS" sz="1100"/>
        </a:p>
      </xdr:txBody>
    </xdr:sp>
    <xdr:clientData/>
  </xdr:twoCellAnchor>
  <xdr:twoCellAnchor>
    <xdr:from>
      <xdr:col>3</xdr:col>
      <xdr:colOff>10391</xdr:colOff>
      <xdr:row>45</xdr:row>
      <xdr:rowOff>125846</xdr:rowOff>
    </xdr:from>
    <xdr:to>
      <xdr:col>5</xdr:col>
      <xdr:colOff>12700</xdr:colOff>
      <xdr:row>69</xdr:row>
      <xdr:rowOff>139700</xdr:rowOff>
    </xdr:to>
    <xdr:sp macro="" textlink="">
      <xdr:nvSpPr>
        <xdr:cNvPr id="2194" name="TextBox 2">
          <a:extLst>
            <a:ext uri="{FF2B5EF4-FFF2-40B4-BE49-F238E27FC236}">
              <a16:creationId xmlns:a16="http://schemas.microsoft.com/office/drawing/2014/main" id="{BA08081C-3165-4E3E-B0E7-B474F17CB798}"/>
            </a:ext>
          </a:extLst>
        </xdr:cNvPr>
        <xdr:cNvSpPr txBox="1"/>
      </xdr:nvSpPr>
      <xdr:spPr>
        <a:xfrm>
          <a:off x="124691" y="8387196"/>
          <a:ext cx="8054109" cy="4433454"/>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72000" rIns="108000" bIns="72000" rtlCol="0" anchor="t"/>
        <a:lstStyle/>
        <a:p>
          <a:pPr algn="just">
            <a:spcAft>
              <a:spcPts val="600"/>
            </a:spcAft>
          </a:pPr>
          <a:r>
            <a:rPr lang="is-IS" sz="1100" b="1">
              <a:solidFill>
                <a:schemeClr val="dk1"/>
              </a:solidFill>
              <a:effectLst/>
              <a:latin typeface="+mn-lt"/>
              <a:ea typeface="+mn-ea"/>
              <a:cs typeface="+mn-cs"/>
            </a:rPr>
            <a:t>3. Kostnaðaráætlun </a:t>
          </a:r>
          <a:endParaRPr lang="is-IS">
            <a:effectLst/>
          </a:endParaRPr>
        </a:p>
        <a:p>
          <a:pPr marL="0" marR="0" lvl="0" indent="0" algn="just" defTabSz="914400" eaLnBrk="1" fontAlgn="auto" latinLnBrk="0" hangingPunct="1">
            <a:lnSpc>
              <a:spcPct val="100000"/>
            </a:lnSpc>
            <a:spcBef>
              <a:spcPts val="0"/>
            </a:spcBef>
            <a:spcAft>
              <a:spcPts val="600"/>
            </a:spcAft>
            <a:buClrTx/>
            <a:buSzTx/>
            <a:buFontTx/>
            <a:buNone/>
            <a:tabLst/>
            <a:defRPr/>
          </a:pPr>
          <a:r>
            <a:rPr lang="is-IS" sz="1100">
              <a:solidFill>
                <a:schemeClr val="dk1"/>
              </a:solidFill>
              <a:effectLst/>
              <a:latin typeface="+mn-lt"/>
              <a:ea typeface="+mn-ea"/>
              <a:cs typeface="+mn-cs"/>
            </a:rPr>
            <a:t>Lýsing</a:t>
          </a:r>
          <a:r>
            <a:rPr lang="is-IS" sz="1100" baseline="0">
              <a:solidFill>
                <a:schemeClr val="dk1"/>
              </a:solidFill>
              <a:effectLst/>
              <a:latin typeface="+mn-lt"/>
              <a:ea typeface="+mn-ea"/>
              <a:cs typeface="+mn-cs"/>
            </a:rPr>
            <a:t> á kostnaðarliðum skal vera skýr og sýna fram á tengsl við </a:t>
          </a:r>
          <a:r>
            <a:rPr lang="is-IS" sz="1100">
              <a:solidFill>
                <a:schemeClr val="dk1"/>
              </a:solidFill>
              <a:effectLst/>
              <a:latin typeface="+mn-lt"/>
              <a:ea typeface="+mn-ea"/>
              <a:cs typeface="+mn-cs"/>
            </a:rPr>
            <a:t>verkefnið.</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Skrá</a:t>
          </a:r>
          <a:r>
            <a:rPr lang="is-IS" sz="1100" baseline="0">
              <a:solidFill>
                <a:schemeClr val="dk1"/>
              </a:solidFill>
              <a:effectLst/>
              <a:latin typeface="+mn-lt"/>
              <a:ea typeface="+mn-ea"/>
              <a:cs typeface="+mn-cs"/>
            </a:rPr>
            <a:t> skal</a:t>
          </a:r>
          <a:r>
            <a:rPr lang="is-IS" sz="1100">
              <a:solidFill>
                <a:schemeClr val="dk1"/>
              </a:solidFill>
              <a:effectLst/>
              <a:latin typeface="+mn-lt"/>
              <a:ea typeface="+mn-ea"/>
              <a:cs typeface="+mn-cs"/>
            </a:rPr>
            <a:t> kostnað fyrir hvern verkþátt í viðeigandi töflu. Heimilaður</a:t>
          </a:r>
          <a:r>
            <a:rPr lang="is-IS" sz="1100" baseline="0">
              <a:solidFill>
                <a:schemeClr val="dk1"/>
              </a:solidFill>
              <a:effectLst/>
              <a:latin typeface="+mn-lt"/>
              <a:ea typeface="+mn-ea"/>
              <a:cs typeface="+mn-cs"/>
            </a:rPr>
            <a:t> kostnaður skiptist í eftirfarandi flokka:</a:t>
          </a:r>
          <a:endParaRPr lang="is-IS" sz="1100">
            <a:solidFill>
              <a:schemeClr val="dk1"/>
            </a:solidFill>
            <a:effectLst/>
            <a:latin typeface="+mn-lt"/>
            <a:ea typeface="+mn-ea"/>
            <a:cs typeface="+mn-cs"/>
          </a:endParaRPr>
        </a:p>
        <a:p>
          <a:pPr algn="just">
            <a:spcAft>
              <a:spcPts val="600"/>
            </a:spcAft>
          </a:pPr>
          <a:r>
            <a:rPr lang="is-IS" sz="1100" u="sng">
              <a:solidFill>
                <a:schemeClr val="dk1"/>
              </a:solidFill>
              <a:effectLst/>
              <a:latin typeface="+mn-lt"/>
              <a:ea typeface="+mn-ea"/>
              <a:cs typeface="+mn-cs"/>
            </a:rPr>
            <a:t>Rekstrarvörur, efni o.fl.:</a:t>
          </a:r>
          <a:r>
            <a:rPr lang="is-IS" sz="1100">
              <a:solidFill>
                <a:schemeClr val="dk1"/>
              </a:solidFill>
              <a:effectLst/>
              <a:latin typeface="+mn-lt"/>
              <a:ea typeface="+mn-ea"/>
              <a:cs typeface="+mn-cs"/>
            </a:rPr>
            <a:t> Tilgreina skal þau aðföng sem nauðsynleg eru til að framkvæma</a:t>
          </a:r>
          <a:r>
            <a:rPr lang="is-IS" sz="1100" baseline="0">
              <a:solidFill>
                <a:schemeClr val="dk1"/>
              </a:solidFill>
              <a:effectLst/>
              <a:latin typeface="+mn-lt"/>
              <a:ea typeface="+mn-ea"/>
              <a:cs typeface="+mn-cs"/>
            </a:rPr>
            <a:t> verkefnið</a:t>
          </a:r>
          <a:r>
            <a:rPr lang="is-IS" sz="1100">
              <a:solidFill>
                <a:schemeClr val="dk1"/>
              </a:solidFill>
              <a:effectLst/>
              <a:latin typeface="+mn-lt"/>
              <a:ea typeface="+mn-ea"/>
              <a:cs typeface="+mn-cs"/>
            </a:rPr>
            <a:t>. Fullnægjandi er að lýsa rekstrarvörum stuttlega og áætla samtölu kostnaðar. Kaup á tölvubúnaði og öðrum skrifstofubúnaði er ekki heimilaður kostnaður.</a:t>
          </a:r>
          <a:endParaRPr lang="is-IS">
            <a:effectLst/>
          </a:endParaRPr>
        </a:p>
        <a:p>
          <a:pPr algn="just">
            <a:spcAft>
              <a:spcPts val="600"/>
            </a:spcAft>
          </a:pPr>
          <a:r>
            <a:rPr lang="is-IS" sz="1100" u="sng">
              <a:solidFill>
                <a:schemeClr val="dk1"/>
              </a:solidFill>
              <a:effectLst/>
              <a:latin typeface="+mn-lt"/>
              <a:ea typeface="+mn-ea"/>
              <a:cs typeface="+mn-cs"/>
            </a:rPr>
            <a:t>Aðkeypt þjónusta:</a:t>
          </a:r>
          <a:r>
            <a:rPr lang="is-IS" sz="1100">
              <a:solidFill>
                <a:schemeClr val="dk1"/>
              </a:solidFill>
              <a:effectLst/>
              <a:latin typeface="+mn-lt"/>
              <a:ea typeface="+mn-ea"/>
              <a:cs typeface="+mn-cs"/>
            </a:rPr>
            <a:t> Tilgreina skal hvað felst í hinni aðkeyptri þjónustu eða ráðgjöf, áætlaðan kostnað</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og </a:t>
          </a:r>
          <a:r>
            <a:rPr lang="is-IS" sz="1100" baseline="0">
              <a:solidFill>
                <a:schemeClr val="dk1"/>
              </a:solidFill>
              <a:effectLst/>
              <a:latin typeface="+mn-lt"/>
              <a:ea typeface="+mn-ea"/>
              <a:cs typeface="+mn-cs"/>
            </a:rPr>
            <a:t>framkvæmdaraðila ef hann liggur fyrir</a:t>
          </a:r>
          <a:r>
            <a:rPr lang="is-IS" sz="1100">
              <a:solidFill>
                <a:schemeClr val="dk1"/>
              </a:solidFill>
              <a:effectLst/>
              <a:latin typeface="+mn-lt"/>
              <a:ea typeface="+mn-ea"/>
              <a:cs typeface="+mn-cs"/>
            </a:rPr>
            <a:t>. Miðað er við að taxti vegna aðkeyptrar þjónustu sé ekki hærri en </a:t>
          </a:r>
          <a:r>
            <a:rPr lang="is-IS" sz="1100" u="none">
              <a:solidFill>
                <a:sysClr val="windowText" lastClr="000000"/>
              </a:solidFill>
              <a:effectLst/>
              <a:latin typeface="+mn-lt"/>
              <a:ea typeface="+mn-ea"/>
              <a:cs typeface="+mn-cs"/>
            </a:rPr>
            <a:t>ráðgjafataxti vegna tæknilegrar aðstoðar í þróunarsamvinnu.*</a:t>
          </a:r>
          <a:endParaRPr lang="is-IS" u="none">
            <a:solidFill>
              <a:sysClr val="windowText" lastClr="000000"/>
            </a:solidFill>
            <a:effectLst/>
          </a:endParaRPr>
        </a:p>
        <a:p>
          <a:pPr algn="just">
            <a:spcAft>
              <a:spcPts val="600"/>
            </a:spcAft>
          </a:pPr>
          <a:r>
            <a:rPr lang="is-IS" sz="1100" u="sng">
              <a:solidFill>
                <a:schemeClr val="dk1"/>
              </a:solidFill>
              <a:effectLst/>
              <a:latin typeface="+mn-lt"/>
              <a:ea typeface="+mn-ea"/>
              <a:cs typeface="+mn-cs"/>
            </a:rPr>
            <a:t>Ferðir og fundir:</a:t>
          </a:r>
          <a:r>
            <a:rPr lang="is-IS" sz="1100">
              <a:solidFill>
                <a:schemeClr val="dk1"/>
              </a:solidFill>
              <a:effectLst/>
              <a:latin typeface="+mn-lt"/>
              <a:ea typeface="+mn-ea"/>
              <a:cs typeface="+mn-cs"/>
            </a:rPr>
            <a:t> Færa skal inn áætlaðan heildarkostnað vegna ferða utanlands og innanlands. Ítarlegri skýring á tilgangi þeirra ferða sem áætlaðar eru á styrktíma skal koma fram í eyðublaði fyrir verkefnalýsingu.</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Hvað varðar viðmið um fargjöld, dagpeninga og ferðakostnað skal taka mið af </a:t>
          </a:r>
          <a:r>
            <a:rPr lang="is-IS" sz="1100" u="none">
              <a:solidFill>
                <a:schemeClr val="dk1"/>
              </a:solidFill>
              <a:effectLst/>
              <a:latin typeface="+mn-lt"/>
              <a:ea typeface="+mn-ea"/>
              <a:cs typeface="+mn-cs"/>
            </a:rPr>
            <a:t>reglum um greiðslu ferðakostnaðar vegna ferðalaga á vegum ríkisins </a:t>
          </a:r>
          <a:r>
            <a:rPr lang="is-IS" sz="1100">
              <a:solidFill>
                <a:schemeClr val="dk1"/>
              </a:solidFill>
              <a:effectLst/>
              <a:latin typeface="+mn-lt"/>
              <a:ea typeface="+mn-ea"/>
              <a:cs typeface="+mn-cs"/>
            </a:rPr>
            <a:t>og gildandi auglýsingu fjármála- og efnahagsráðuneytisins um dagpeninga ríkisstarfsmanna.**</a:t>
          </a:r>
          <a:endParaRPr lang="is-IS">
            <a:effectLst/>
          </a:endParaRPr>
        </a:p>
        <a:p>
          <a:pPr algn="just">
            <a:spcAft>
              <a:spcPts val="600"/>
            </a:spcAft>
          </a:pPr>
          <a:r>
            <a:rPr lang="is-IS" sz="1100" u="sng">
              <a:solidFill>
                <a:schemeClr val="dk1"/>
              </a:solidFill>
              <a:effectLst/>
              <a:latin typeface="+mn-lt"/>
              <a:ea typeface="+mn-ea"/>
              <a:cs typeface="+mn-cs"/>
            </a:rPr>
            <a:t>Notkun áhalda og tækja (afskriftir):</a:t>
          </a:r>
          <a:r>
            <a:rPr lang="is-IS" sz="1100">
              <a:solidFill>
                <a:schemeClr val="dk1"/>
              </a:solidFill>
              <a:effectLst/>
              <a:latin typeface="+mn-lt"/>
              <a:ea typeface="+mn-ea"/>
              <a:cs typeface="+mn-cs"/>
            </a:rPr>
            <a:t> Tilgreina skal kostnað vegna notkunar sérhæfðra tækja og </a:t>
          </a:r>
          <a:r>
            <a:rPr lang="is-IS" sz="1100" b="0">
              <a:solidFill>
                <a:schemeClr val="dk1"/>
              </a:solidFill>
              <a:effectLst/>
              <a:latin typeface="+mn-lt"/>
              <a:ea typeface="+mn-ea"/>
              <a:cs typeface="+mn-cs"/>
            </a:rPr>
            <a:t>búnaðar fyrir</a:t>
          </a:r>
          <a:r>
            <a:rPr lang="is-IS" sz="1100" b="0" baseline="0">
              <a:solidFill>
                <a:schemeClr val="dk1"/>
              </a:solidFill>
              <a:effectLst/>
              <a:latin typeface="+mn-lt"/>
              <a:ea typeface="+mn-ea"/>
              <a:cs typeface="+mn-cs"/>
            </a:rPr>
            <a:t> </a:t>
          </a:r>
          <a:r>
            <a:rPr lang="is-IS" sz="1100" b="0">
              <a:solidFill>
                <a:schemeClr val="dk1"/>
              </a:solidFill>
              <a:effectLst/>
              <a:latin typeface="+mn-lt"/>
              <a:ea typeface="+mn-ea"/>
              <a:cs typeface="+mn-cs"/>
            </a:rPr>
            <a:t>hvert ár sem þau eru nýtt í verkefninu. Með notkun er átt við heimilan</a:t>
          </a:r>
          <a:r>
            <a:rPr lang="is-IS" sz="1100" b="0" baseline="0">
              <a:solidFill>
                <a:schemeClr val="dk1"/>
              </a:solidFill>
              <a:effectLst/>
              <a:latin typeface="+mn-lt"/>
              <a:ea typeface="+mn-ea"/>
              <a:cs typeface="+mn-cs"/>
            </a:rPr>
            <a:t> afskriftarkostnað í samræmi við almennar reikningskilavenjur og afskriftarhlutföll***.</a:t>
          </a:r>
          <a:r>
            <a:rPr lang="is-IS" sz="1100" b="0">
              <a:solidFill>
                <a:schemeClr val="dk1"/>
              </a:solidFill>
              <a:effectLst/>
              <a:latin typeface="+mn-lt"/>
              <a:ea typeface="+mn-ea"/>
              <a:cs typeface="+mn-cs"/>
            </a:rPr>
            <a:t> Sjóðurinn styrkir ekki kaup á tækjum og búnaði en get</a:t>
          </a:r>
          <a:r>
            <a:rPr lang="is-IS" sz="1100">
              <a:solidFill>
                <a:schemeClr val="dk1"/>
              </a:solidFill>
              <a:effectLst/>
              <a:latin typeface="+mn-lt"/>
              <a:ea typeface="+mn-ea"/>
              <a:cs typeface="+mn-cs"/>
            </a:rPr>
            <a:t>ur tekið þátt í kostnaði</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vegna nýtingar sérhæfðra tækja og búnaðar sem afla/nýta þarf vegna verkefnis. Ekki er heimilt að færa</a:t>
          </a:r>
          <a:r>
            <a:rPr lang="is-IS" sz="1100" baseline="0">
              <a:solidFill>
                <a:schemeClr val="dk1"/>
              </a:solidFill>
              <a:effectLst/>
              <a:latin typeface="+mn-lt"/>
              <a:ea typeface="+mn-ea"/>
              <a:cs typeface="+mn-cs"/>
            </a:rPr>
            <a:t> inn afskriftir </a:t>
          </a:r>
          <a:r>
            <a:rPr lang="is-IS" sz="1100">
              <a:solidFill>
                <a:schemeClr val="dk1"/>
              </a:solidFill>
              <a:effectLst/>
              <a:latin typeface="+mn-lt"/>
              <a:ea typeface="+mn-ea"/>
              <a:cs typeface="+mn-cs"/>
            </a:rPr>
            <a:t>almennra skrifstofutækja (t.d. vegna</a:t>
          </a:r>
          <a:r>
            <a:rPr lang="is-IS" sz="1100" baseline="0">
              <a:solidFill>
                <a:schemeClr val="dk1"/>
              </a:solidFill>
              <a:effectLst/>
              <a:latin typeface="+mn-lt"/>
              <a:ea typeface="+mn-ea"/>
              <a:cs typeface="+mn-cs"/>
            </a:rPr>
            <a:t> tölvukaupa</a:t>
          </a:r>
          <a:r>
            <a:rPr lang="is-IS" sz="1100">
              <a:solidFill>
                <a:schemeClr val="dk1"/>
              </a:solidFill>
              <a:effectLst/>
              <a:latin typeface="+mn-lt"/>
              <a:ea typeface="+mn-ea"/>
              <a:cs typeface="+mn-cs"/>
            </a:rPr>
            <a:t>). Gera skal grein fyrir þörfinni á umræddum tækjum og búnaði í eyðublaði fyrir verkefnalýsingu og skýra hvers vegna umræddur kostur er valinn. </a:t>
          </a:r>
          <a:endParaRPr lang="is-IS">
            <a:effectLst/>
          </a:endParaRPr>
        </a:p>
        <a:p>
          <a:pPr algn="just">
            <a:spcAft>
              <a:spcPts val="600"/>
            </a:spcAft>
          </a:pPr>
          <a:r>
            <a:rPr lang="is-IS" sz="1100" u="sng">
              <a:solidFill>
                <a:schemeClr val="dk1"/>
              </a:solidFill>
              <a:effectLst/>
              <a:latin typeface="+mn-lt"/>
              <a:ea typeface="+mn-ea"/>
              <a:cs typeface="+mn-cs"/>
            </a:rPr>
            <a:t>Samrekstur og aðstaða:</a:t>
          </a:r>
          <a:r>
            <a:rPr lang="is-IS" sz="1100">
              <a:solidFill>
                <a:schemeClr val="dk1"/>
              </a:solidFill>
              <a:effectLst/>
              <a:latin typeface="+mn-lt"/>
              <a:ea typeface="+mn-ea"/>
              <a:cs typeface="+mn-cs"/>
            </a:rPr>
            <a:t> Samrekstur er fastur kostnaður sem ekki er beintengdur einstökum verkþáttum, en verður til vegna starfsemi umsækjenda. Um er um að ræða kostnað vegna húsnæðis svo sem leigu, hita, rafmagn og reksturs tölvubúnaðar. Samrekstrarkostnaður getur að hámarki numið 20% af launakostnaði vegna verkefnisins. Fari kostnaðurinn umfram það sem heimilt er kemur upp  villumeldingin „OF HÁTT“ á vinnublaði.</a:t>
          </a:r>
          <a:endParaRPr lang="is-IS">
            <a:effectLst/>
          </a:endParaRPr>
        </a:p>
        <a:p>
          <a:pPr algn="just">
            <a:spcAft>
              <a:spcPts val="600"/>
            </a:spcAft>
          </a:pPr>
          <a:r>
            <a:rPr lang="is-IS" sz="1100">
              <a:solidFill>
                <a:schemeClr val="dk1"/>
              </a:solidFill>
              <a:effectLst/>
              <a:latin typeface="+mn-lt"/>
              <a:ea typeface="+mn-ea"/>
              <a:cs typeface="+mn-cs"/>
            </a:rPr>
            <a:t>Heildarkostnaður hvors umsækjanda, að meðtöldum launakostnaði, reiknast sjálfkrafa á vinnublaðið fyrir hvert ár og fyrir verkefnið í heild sinni. </a:t>
          </a:r>
          <a:endParaRPr lang="is-IS">
            <a:effectLst/>
          </a:endParaRPr>
        </a:p>
        <a:p>
          <a:pPr>
            <a:spcAft>
              <a:spcPts val="600"/>
            </a:spcAft>
          </a:pPr>
          <a:r>
            <a:rPr lang="is-IS" sz="1100">
              <a:solidFill>
                <a:schemeClr val="dk1"/>
              </a:solidFill>
              <a:effectLst/>
              <a:latin typeface="+mn-lt"/>
              <a:ea typeface="+mn-ea"/>
              <a:cs typeface="+mn-cs"/>
            </a:rPr>
            <a:t> </a:t>
          </a:r>
          <a:endParaRPr lang="is-IS">
            <a:effectLst/>
          </a:endParaRPr>
        </a:p>
        <a:p>
          <a:r>
            <a:rPr lang="is-IS" sz="1100"/>
            <a:t> skal skal</a:t>
          </a:r>
        </a:p>
      </xdr:txBody>
    </xdr:sp>
    <xdr:clientData/>
  </xdr:twoCellAnchor>
  <xdr:twoCellAnchor>
    <xdr:from>
      <xdr:col>3</xdr:col>
      <xdr:colOff>5773</xdr:colOff>
      <xdr:row>2</xdr:row>
      <xdr:rowOff>55418</xdr:rowOff>
    </xdr:from>
    <xdr:to>
      <xdr:col>5</xdr:col>
      <xdr:colOff>5773</xdr:colOff>
      <xdr:row>11</xdr:row>
      <xdr:rowOff>86591</xdr:rowOff>
    </xdr:to>
    <xdr:sp macro="" textlink="">
      <xdr:nvSpPr>
        <xdr:cNvPr id="1366" name="TextBox 3">
          <a:extLst>
            <a:ext uri="{FF2B5EF4-FFF2-40B4-BE49-F238E27FC236}">
              <a16:creationId xmlns:a16="http://schemas.microsoft.com/office/drawing/2014/main" id="{BE540FCE-06C6-44D0-F37D-E2624EEADA20}"/>
            </a:ext>
          </a:extLst>
        </xdr:cNvPr>
        <xdr:cNvSpPr txBox="1"/>
      </xdr:nvSpPr>
      <xdr:spPr>
        <a:xfrm>
          <a:off x="63500" y="476827"/>
          <a:ext cx="8052955" cy="1745673"/>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t"/>
        <a:lstStyle/>
        <a:p>
          <a:pPr algn="just">
            <a:spcAft>
              <a:spcPts val="600"/>
            </a:spcAft>
          </a:pPr>
          <a:r>
            <a:rPr lang="is-IS" sz="1100" b="1">
              <a:solidFill>
                <a:schemeClr val="dk1"/>
              </a:solidFill>
              <a:effectLst/>
              <a:latin typeface="+mn-lt"/>
              <a:ea typeface="+mn-ea"/>
              <a:cs typeface="+mn-cs"/>
            </a:rPr>
            <a:t>Um</a:t>
          </a:r>
          <a:r>
            <a:rPr lang="is-IS" sz="1100" b="1" baseline="0">
              <a:solidFill>
                <a:schemeClr val="dk1"/>
              </a:solidFill>
              <a:effectLst/>
              <a:latin typeface="+mn-lt"/>
              <a:ea typeface="+mn-ea"/>
              <a:cs typeface="+mn-cs"/>
            </a:rPr>
            <a:t> skjalið og útfylingu þess</a:t>
          </a:r>
          <a:endParaRPr lang="is-IS" sz="1100" b="1">
            <a:solidFill>
              <a:schemeClr val="dk1"/>
            </a:solidFill>
            <a:effectLst/>
            <a:latin typeface="+mn-lt"/>
            <a:ea typeface="+mn-ea"/>
            <a:cs typeface="+mn-cs"/>
          </a:endParaRPr>
        </a:p>
        <a:p>
          <a:pPr algn="just">
            <a:spcAft>
              <a:spcPts val="600"/>
            </a:spcAft>
          </a:pPr>
          <a:r>
            <a:rPr lang="is-IS" sz="1100">
              <a:solidFill>
                <a:schemeClr val="dk1"/>
              </a:solidFill>
              <a:effectLst/>
              <a:latin typeface="+mn-lt"/>
              <a:ea typeface="+mn-ea"/>
              <a:cs typeface="+mn-cs"/>
            </a:rPr>
            <a:t>Þetta skjal er fylgiskjal með umsókn um</a:t>
          </a:r>
          <a:r>
            <a:rPr lang="is-IS" sz="1100" baseline="0">
              <a:solidFill>
                <a:schemeClr val="dk1"/>
              </a:solidFill>
              <a:effectLst/>
              <a:latin typeface="+mn-lt"/>
              <a:ea typeface="+mn-ea"/>
              <a:cs typeface="+mn-cs"/>
            </a:rPr>
            <a:t> styrk úr Heimsmarkmiðasjóði atvinnulífsins og skal notað til að setja</a:t>
          </a:r>
          <a:r>
            <a:rPr lang="is-IS" sz="1100">
              <a:solidFill>
                <a:schemeClr val="dk1"/>
              </a:solidFill>
              <a:effectLst/>
              <a:latin typeface="+mn-lt"/>
              <a:ea typeface="+mn-ea"/>
              <a:cs typeface="+mn-cs"/>
            </a:rPr>
            <a:t> fram verk- og kostnaðaráætlun fyrir verkefnið.</a:t>
          </a:r>
          <a:endParaRPr lang="is-IS">
            <a:effectLst/>
          </a:endParaRPr>
        </a:p>
        <a:p>
          <a:pPr algn="just">
            <a:spcAft>
              <a:spcPts val="600"/>
            </a:spcAft>
          </a:pPr>
          <a:r>
            <a:rPr lang="is-IS" sz="1100">
              <a:solidFill>
                <a:schemeClr val="dk1"/>
              </a:solidFill>
              <a:effectLst/>
              <a:latin typeface="+mn-lt"/>
              <a:ea typeface="+mn-ea"/>
              <a:cs typeface="+mn-cs"/>
            </a:rPr>
            <a:t>Mælt er með því að vinnublöð séu fyllt út í réttri</a:t>
          </a:r>
          <a:r>
            <a:rPr lang="is-IS" sz="1100" baseline="0">
              <a:solidFill>
                <a:schemeClr val="dk1"/>
              </a:solidFill>
              <a:effectLst/>
              <a:latin typeface="+mn-lt"/>
              <a:ea typeface="+mn-ea"/>
              <a:cs typeface="+mn-cs"/>
            </a:rPr>
            <a:t> númera</a:t>
          </a:r>
          <a:r>
            <a:rPr lang="is-IS" sz="1100">
              <a:solidFill>
                <a:schemeClr val="dk1"/>
              </a:solidFill>
              <a:effectLst/>
              <a:latin typeface="+mn-lt"/>
              <a:ea typeface="+mn-ea"/>
              <a:cs typeface="+mn-cs"/>
            </a:rPr>
            <a:t>röð því upplýsingar flytjast milli blaða.</a:t>
          </a:r>
          <a:r>
            <a:rPr lang="is-IS" sz="1100" baseline="0">
              <a:solidFill>
                <a:schemeClr val="dk1"/>
              </a:solidFill>
              <a:effectLst/>
              <a:latin typeface="+mn-lt"/>
              <a:ea typeface="+mn-ea"/>
              <a:cs typeface="+mn-cs"/>
            </a:rPr>
            <a:t> F</a:t>
          </a:r>
          <a:r>
            <a:rPr lang="is-IS" sz="1100">
              <a:solidFill>
                <a:schemeClr val="dk1"/>
              </a:solidFill>
              <a:effectLst/>
              <a:latin typeface="+mn-lt"/>
              <a:ea typeface="+mn-ea"/>
              <a:cs typeface="+mn-cs"/>
            </a:rPr>
            <a:t>ylla þarf út hvíta</a:t>
          </a:r>
          <a:r>
            <a:rPr lang="is-IS" sz="1100" baseline="0">
              <a:solidFill>
                <a:schemeClr val="dk1"/>
              </a:solidFill>
              <a:effectLst/>
              <a:latin typeface="+mn-lt"/>
              <a:ea typeface="+mn-ea"/>
              <a:cs typeface="+mn-cs"/>
            </a:rPr>
            <a:t> reiti</a:t>
          </a:r>
          <a:r>
            <a:rPr lang="is-IS" sz="1100">
              <a:solidFill>
                <a:schemeClr val="dk1"/>
              </a:solidFill>
              <a:effectLst/>
              <a:latin typeface="+mn-lt"/>
              <a:ea typeface="+mn-ea"/>
              <a:cs typeface="+mn-cs"/>
            </a:rPr>
            <a:t> en bláir reitir innihalda formúlur og þeim</a:t>
          </a:r>
          <a:r>
            <a:rPr lang="is-IS" sz="1100" baseline="0">
              <a:solidFill>
                <a:schemeClr val="dk1"/>
              </a:solidFill>
              <a:effectLst/>
              <a:latin typeface="+mn-lt"/>
              <a:ea typeface="+mn-ea"/>
              <a:cs typeface="+mn-cs"/>
            </a:rPr>
            <a:t> skal ekki</a:t>
          </a:r>
          <a:r>
            <a:rPr lang="is-IS" sz="1100">
              <a:solidFill>
                <a:schemeClr val="dk1"/>
              </a:solidFill>
              <a:effectLst/>
              <a:latin typeface="+mn-lt"/>
              <a:ea typeface="+mn-ea"/>
              <a:cs typeface="+mn-cs"/>
            </a:rPr>
            <a:t> breyta.</a:t>
          </a:r>
          <a:endParaRPr lang="is-IS">
            <a:effectLst/>
          </a:endParaRPr>
        </a:p>
        <a:p>
          <a:pPr algn="just">
            <a:spcAft>
              <a:spcPts val="600"/>
            </a:spcAft>
          </a:pPr>
          <a:r>
            <a:rPr lang="is-IS" sz="1100">
              <a:solidFill>
                <a:schemeClr val="dk1"/>
              </a:solidFill>
              <a:effectLst/>
              <a:latin typeface="+mn-lt"/>
              <a:ea typeface="+mn-ea"/>
              <a:cs typeface="+mn-cs"/>
            </a:rPr>
            <a:t>Gert er ráð fyrir einum aðalumsækjenda sem skilgreindur er sem styrkþegi komi til styrkveitingar. Heimilt er að skrá einn meðumsækjanda, sem tekur þátt í verkefninu</a:t>
          </a:r>
          <a:r>
            <a:rPr lang="is-IS" sz="1100" baseline="0">
              <a:solidFill>
                <a:schemeClr val="dk1"/>
              </a:solidFill>
              <a:effectLst/>
              <a:latin typeface="+mn-lt"/>
              <a:ea typeface="+mn-ea"/>
              <a:cs typeface="+mn-cs"/>
            </a:rPr>
            <a:t> og leggur bæði til mótframlag og nýtur hluta styrkfjár</a:t>
          </a:r>
          <a:r>
            <a:rPr lang="is-IS" sz="1100">
              <a:solidFill>
                <a:schemeClr val="dk1"/>
              </a:solidFill>
              <a:effectLst/>
              <a:latin typeface="+mn-lt"/>
              <a:ea typeface="+mn-ea"/>
              <a:cs typeface="+mn-cs"/>
            </a:rPr>
            <a:t>. Gert er ráð fyrir að greiðslur til annarra samstarfsaðila séu í formi aðkeyptrar þjónustu. </a:t>
          </a:r>
          <a:endParaRPr lang="is-IS">
            <a:effectLst/>
          </a:endParaRPr>
        </a:p>
        <a:p>
          <a:pPr algn="just"/>
          <a:endParaRPr lang="is-IS" sz="1100"/>
        </a:p>
      </xdr:txBody>
    </xdr:sp>
    <xdr:clientData/>
  </xdr:twoCellAnchor>
  <xdr:oneCellAnchor>
    <xdr:from>
      <xdr:col>3</xdr:col>
      <xdr:colOff>2451100</xdr:colOff>
      <xdr:row>14</xdr:row>
      <xdr:rowOff>12700</xdr:rowOff>
    </xdr:from>
    <xdr:ext cx="184731" cy="264560"/>
    <xdr:sp macro="" textlink="">
      <xdr:nvSpPr>
        <xdr:cNvPr id="639" name="TextBox 350">
          <a:extLst>
            <a:ext uri="{FF2B5EF4-FFF2-40B4-BE49-F238E27FC236}">
              <a16:creationId xmlns:a16="http://schemas.microsoft.com/office/drawing/2014/main" id="{48F59E15-E82E-58E5-9503-176892955D07}"/>
            </a:ext>
          </a:extLst>
        </xdr:cNvPr>
        <xdr:cNvSpPr txBox="1"/>
      </xdr:nvSpPr>
      <xdr:spPr>
        <a:xfrm>
          <a:off x="245110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is-IS" sz="1100"/>
        </a:p>
      </xdr:txBody>
    </xdr:sp>
    <xdr:clientData/>
  </xdr:oneCellAnchor>
  <xdr:twoCellAnchor>
    <xdr:from>
      <xdr:col>3</xdr:col>
      <xdr:colOff>11546</xdr:colOff>
      <xdr:row>11</xdr:row>
      <xdr:rowOff>176645</xdr:rowOff>
    </xdr:from>
    <xdr:to>
      <xdr:col>5</xdr:col>
      <xdr:colOff>5773</xdr:colOff>
      <xdr:row>34</xdr:row>
      <xdr:rowOff>103909</xdr:rowOff>
    </xdr:to>
    <xdr:sp macro="" textlink="">
      <xdr:nvSpPr>
        <xdr:cNvPr id="1955" name="TextBox 447">
          <a:extLst>
            <a:ext uri="{FF2B5EF4-FFF2-40B4-BE49-F238E27FC236}">
              <a16:creationId xmlns:a16="http://schemas.microsoft.com/office/drawing/2014/main" id="{E2B9B9F0-3A26-1393-949C-31A643D245FD}"/>
            </a:ext>
          </a:extLst>
        </xdr:cNvPr>
        <xdr:cNvSpPr txBox="1"/>
      </xdr:nvSpPr>
      <xdr:spPr>
        <a:xfrm>
          <a:off x="69273" y="2312554"/>
          <a:ext cx="8047182" cy="4175991"/>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t"/>
        <a:lstStyle/>
        <a:p>
          <a:pPr algn="just">
            <a:spcAft>
              <a:spcPts val="600"/>
            </a:spcAft>
          </a:pPr>
          <a:r>
            <a:rPr lang="is-IS" sz="1100" b="1">
              <a:solidFill>
                <a:schemeClr val="dk1"/>
              </a:solidFill>
              <a:effectLst/>
              <a:latin typeface="+mn-lt"/>
              <a:ea typeface="+mn-ea"/>
              <a:cs typeface="+mn-cs"/>
            </a:rPr>
            <a:t>1. Verkþættir</a:t>
          </a:r>
          <a:endParaRPr lang="is-IS">
            <a:effectLst/>
          </a:endParaRPr>
        </a:p>
        <a:p>
          <a:pPr algn="just">
            <a:spcAft>
              <a:spcPts val="600"/>
            </a:spcAft>
          </a:pPr>
          <a:r>
            <a:rPr lang="is-IS" sz="1100">
              <a:solidFill>
                <a:schemeClr val="dk1"/>
              </a:solidFill>
              <a:effectLst/>
              <a:latin typeface="+mn-lt"/>
              <a:ea typeface="+mn-ea"/>
              <a:cs typeface="+mn-cs"/>
            </a:rPr>
            <a:t>Verkefninu skal skipt í að hámarki fimm verkþætti. Verkþáttur er skilgreindur sem afmarkaður hluti eða áfangi verkefnis. Hann</a:t>
          </a:r>
          <a:r>
            <a:rPr lang="is-IS" sz="1100" baseline="0">
              <a:solidFill>
                <a:schemeClr val="dk1"/>
              </a:solidFill>
              <a:effectLst/>
              <a:latin typeface="+mn-lt"/>
              <a:ea typeface="+mn-ea"/>
              <a:cs typeface="+mn-cs"/>
            </a:rPr>
            <a:t> getur annað hvort verið bundinn við tiltekið ár innan verkefnistímans</a:t>
          </a:r>
          <a:r>
            <a:rPr lang="is-IS" sz="1100">
              <a:solidFill>
                <a:schemeClr val="dk1"/>
              </a:solidFill>
              <a:effectLst/>
              <a:latin typeface="+mn-lt"/>
              <a:ea typeface="+mn-ea"/>
              <a:cs typeface="+mn-cs"/>
            </a:rPr>
            <a:t> eða spannað fleiri ár. Í sumum tilfellum þarf að ljúka einum verkþætti áður</a:t>
          </a:r>
          <a:r>
            <a:rPr lang="is-IS" sz="1100" baseline="0">
              <a:solidFill>
                <a:schemeClr val="dk1"/>
              </a:solidFill>
              <a:effectLst/>
              <a:latin typeface="+mn-lt"/>
              <a:ea typeface="+mn-ea"/>
              <a:cs typeface="+mn-cs"/>
            </a:rPr>
            <a:t> en næsti hefst en í</a:t>
          </a:r>
          <a:r>
            <a:rPr lang="is-IS" sz="1100">
              <a:solidFill>
                <a:schemeClr val="dk1"/>
              </a:solidFill>
              <a:effectLst/>
              <a:latin typeface="+mn-lt"/>
              <a:ea typeface="+mn-ea"/>
              <a:cs typeface="+mn-cs"/>
            </a:rPr>
            <a:t> öðrum tilfellum er unnið að fleiri verkþáttum samtímis. Mikilvægt er að hægt sé að tilgreina kostnað við hvern verkþátt og hverju hann á skila, þ.e. afurð eða mælanlegum árangri, fyrir hvert ár verkefnisins.</a:t>
          </a:r>
          <a:endParaRPr lang="is-IS">
            <a:effectLst/>
          </a:endParaRPr>
        </a:p>
        <a:p>
          <a:pPr marL="0" marR="0" lvl="0" indent="0" algn="just" defTabSz="914400" eaLnBrk="1" fontAlgn="auto" latinLnBrk="0" hangingPunct="1">
            <a:lnSpc>
              <a:spcPct val="100000"/>
            </a:lnSpc>
            <a:spcBef>
              <a:spcPts val="0"/>
            </a:spcBef>
            <a:spcAft>
              <a:spcPts val="600"/>
            </a:spcAft>
            <a:buClrTx/>
            <a:buSzTx/>
            <a:buFontTx/>
            <a:buNone/>
            <a:tabLst/>
            <a:defRPr/>
          </a:pPr>
          <a:r>
            <a:rPr lang="is-IS" sz="1100">
              <a:solidFill>
                <a:schemeClr val="dk1"/>
              </a:solidFill>
              <a:effectLst/>
              <a:latin typeface="+mn-lt"/>
              <a:ea typeface="+mn-ea"/>
              <a:cs typeface="+mn-cs"/>
            </a:rPr>
            <a:t>Skilgreina þarf alla verkþætti á fyrsta ári, óháð því hvenær</a:t>
          </a:r>
          <a:r>
            <a:rPr lang="is-IS" sz="1100" baseline="0">
              <a:solidFill>
                <a:schemeClr val="dk1"/>
              </a:solidFill>
              <a:effectLst/>
              <a:latin typeface="+mn-lt"/>
              <a:ea typeface="+mn-ea"/>
              <a:cs typeface="+mn-cs"/>
            </a:rPr>
            <a:t> vinna við þá hefst. Skilgreindir v</a:t>
          </a:r>
          <a:r>
            <a:rPr lang="is-IS" sz="1100">
              <a:solidFill>
                <a:schemeClr val="dk1"/>
              </a:solidFill>
              <a:effectLst/>
              <a:latin typeface="+mn-lt"/>
              <a:ea typeface="+mn-ea"/>
              <a:cs typeface="+mn-cs"/>
            </a:rPr>
            <a:t>erkþættir</a:t>
          </a:r>
          <a:r>
            <a:rPr lang="is-IS" sz="1100" baseline="0">
              <a:solidFill>
                <a:schemeClr val="dk1"/>
              </a:solidFill>
              <a:effectLst/>
              <a:latin typeface="+mn-lt"/>
              <a:ea typeface="+mn-ea"/>
              <a:cs typeface="+mn-cs"/>
            </a:rPr>
            <a:t> í vinnublaði </a:t>
          </a:r>
          <a:r>
            <a:rPr lang="is-IS" sz="1100">
              <a:solidFill>
                <a:schemeClr val="dk1"/>
              </a:solidFill>
              <a:effectLst/>
              <a:latin typeface="+mn-lt"/>
              <a:ea typeface="+mn-ea"/>
              <a:cs typeface="+mn-cs"/>
            </a:rPr>
            <a:t>haldast óbreyttir</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fyrir hvert ár en gert er ráð fyrir að ætlaðar vörður/aðgerðir</a:t>
          </a:r>
          <a:r>
            <a:rPr lang="is-IS" sz="1100" baseline="0">
              <a:solidFill>
                <a:schemeClr val="dk1"/>
              </a:solidFill>
              <a:effectLst/>
              <a:latin typeface="+mn-lt"/>
              <a:ea typeface="+mn-ea"/>
              <a:cs typeface="+mn-cs"/>
            </a:rPr>
            <a:t> og a</a:t>
          </a:r>
          <a:r>
            <a:rPr lang="is-IS" sz="1100">
              <a:solidFill>
                <a:schemeClr val="dk1"/>
              </a:solidFill>
              <a:effectLst/>
              <a:latin typeface="+mn-lt"/>
              <a:ea typeface="+mn-ea"/>
              <a:cs typeface="+mn-cs"/>
            </a:rPr>
            <a:t>furðir/áhrif breytist milli ára. Fjalla</a:t>
          </a:r>
          <a:r>
            <a:rPr lang="is-IS" sz="1100" baseline="0">
              <a:solidFill>
                <a:schemeClr val="dk1"/>
              </a:solidFill>
              <a:effectLst/>
              <a:latin typeface="+mn-lt"/>
              <a:ea typeface="+mn-ea"/>
              <a:cs typeface="+mn-cs"/>
            </a:rPr>
            <a:t> skal um hvern </a:t>
          </a:r>
          <a:r>
            <a:rPr lang="is-IS" sz="1100">
              <a:solidFill>
                <a:schemeClr val="dk1"/>
              </a:solidFill>
              <a:effectLst/>
              <a:latin typeface="+mn-lt"/>
              <a:ea typeface="+mn-ea"/>
              <a:cs typeface="+mn-cs"/>
            </a:rPr>
            <a:t>verkþátt á öllum þeim árum sem hann nær til. Ef verkþátturinn á ekki við tiltekið ár eru reitir</a:t>
          </a:r>
          <a:r>
            <a:rPr lang="is-IS" sz="1100" baseline="0">
              <a:solidFill>
                <a:schemeClr val="dk1"/>
              </a:solidFill>
              <a:effectLst/>
              <a:latin typeface="+mn-lt"/>
              <a:ea typeface="+mn-ea"/>
              <a:cs typeface="+mn-cs"/>
            </a:rPr>
            <a:t> skildir eftir auðir</a:t>
          </a:r>
          <a:r>
            <a:rPr lang="is-IS" sz="1100">
              <a:solidFill>
                <a:schemeClr val="dk1"/>
              </a:solidFill>
              <a:effectLst/>
              <a:latin typeface="+mn-lt"/>
              <a:ea typeface="+mn-ea"/>
              <a:cs typeface="+mn-cs"/>
            </a:rPr>
            <a:t>. </a:t>
          </a:r>
          <a:endParaRPr lang="is-IS" sz="1100" u="sng">
            <a:solidFill>
              <a:schemeClr val="dk1"/>
            </a:solidFill>
            <a:effectLst/>
            <a:latin typeface="+mn-lt"/>
            <a:ea typeface="+mn-ea"/>
            <a:cs typeface="+mn-cs"/>
          </a:endParaRPr>
        </a:p>
        <a:p>
          <a:pPr algn="just">
            <a:spcAft>
              <a:spcPts val="600"/>
            </a:spcAft>
          </a:pPr>
          <a:r>
            <a:rPr lang="is-IS" sz="1100" u="sng">
              <a:solidFill>
                <a:schemeClr val="dk1"/>
              </a:solidFill>
              <a:effectLst/>
              <a:latin typeface="+mn-lt"/>
              <a:ea typeface="+mn-ea"/>
              <a:cs typeface="+mn-cs"/>
            </a:rPr>
            <a:t>Lýsing verkþáttar:</a:t>
          </a:r>
          <a:r>
            <a:rPr lang="is-IS" sz="1100" u="sng" baseline="0">
              <a:solidFill>
                <a:schemeClr val="dk1"/>
              </a:solidFill>
              <a:effectLst/>
              <a:latin typeface="+mn-lt"/>
              <a:ea typeface="+mn-ea"/>
              <a:cs typeface="+mn-cs"/>
            </a:rPr>
            <a:t> </a:t>
          </a:r>
          <a:r>
            <a:rPr lang="is-IS" sz="1100">
              <a:solidFill>
                <a:schemeClr val="dk1"/>
              </a:solidFill>
              <a:effectLst/>
              <a:latin typeface="+mn-lt"/>
              <a:ea typeface="+mn-ea"/>
              <a:cs typeface="+mn-cs"/>
            </a:rPr>
            <a:t>Gert er ráð fyrir að</a:t>
          </a:r>
          <a:r>
            <a:rPr lang="is-IS" sz="1100" baseline="0">
              <a:solidFill>
                <a:schemeClr val="dk1"/>
              </a:solidFill>
              <a:effectLst/>
              <a:latin typeface="+mn-lt"/>
              <a:ea typeface="+mn-ea"/>
              <a:cs typeface="+mn-cs"/>
            </a:rPr>
            <a:t> lýsingin</a:t>
          </a:r>
          <a:r>
            <a:rPr lang="is-IS" sz="1100">
              <a:solidFill>
                <a:schemeClr val="dk1"/>
              </a:solidFill>
              <a:effectLst/>
              <a:latin typeface="+mn-lt"/>
              <a:ea typeface="+mn-ea"/>
              <a:cs typeface="+mn-cs"/>
            </a:rPr>
            <a:t> sé stutt en greinargóð þannig að auðveldlega megi átta sig á hvað felst í hverjum</a:t>
          </a:r>
          <a:r>
            <a:rPr lang="is-IS" sz="1100" baseline="0">
              <a:solidFill>
                <a:schemeClr val="dk1"/>
              </a:solidFill>
              <a:effectLst/>
              <a:latin typeface="+mn-lt"/>
              <a:ea typeface="+mn-ea"/>
              <a:cs typeface="+mn-cs"/>
            </a:rPr>
            <a:t> verkþætti.</a:t>
          </a:r>
          <a:endParaRPr lang="is-IS">
            <a:effectLst/>
          </a:endParaRPr>
        </a:p>
        <a:p>
          <a:pPr algn="just">
            <a:spcAft>
              <a:spcPts val="600"/>
            </a:spcAft>
          </a:pPr>
          <a:r>
            <a:rPr lang="is-IS" sz="1100" u="sng">
              <a:solidFill>
                <a:schemeClr val="dk1"/>
              </a:solidFill>
              <a:effectLst/>
              <a:latin typeface="+mn-lt"/>
              <a:ea typeface="+mn-ea"/>
              <a:cs typeface="+mn-cs"/>
            </a:rPr>
            <a:t>Framkvæmdaraðili:</a:t>
          </a:r>
          <a:r>
            <a:rPr lang="is-IS" sz="1100" u="none" baseline="0">
              <a:solidFill>
                <a:schemeClr val="dk1"/>
              </a:solidFill>
              <a:effectLst/>
              <a:latin typeface="+mn-lt"/>
              <a:ea typeface="+mn-ea"/>
              <a:cs typeface="+mn-cs"/>
            </a:rPr>
            <a:t> </a:t>
          </a:r>
          <a:r>
            <a:rPr lang="is-IS" sz="1100">
              <a:solidFill>
                <a:schemeClr val="dk1"/>
              </a:solidFill>
              <a:effectLst/>
              <a:latin typeface="+mn-lt"/>
              <a:ea typeface="+mn-ea"/>
              <a:cs typeface="+mn-cs"/>
            </a:rPr>
            <a:t>Tilgreina</a:t>
          </a:r>
          <a:r>
            <a:rPr lang="is-IS" sz="1100" baseline="0">
              <a:solidFill>
                <a:schemeClr val="dk1"/>
              </a:solidFill>
              <a:effectLst/>
              <a:latin typeface="+mn-lt"/>
              <a:ea typeface="+mn-ea"/>
              <a:cs typeface="+mn-cs"/>
            </a:rPr>
            <a:t> skal framkvæmdaraðila h</a:t>
          </a:r>
          <a:r>
            <a:rPr lang="is-IS" sz="1100">
              <a:solidFill>
                <a:schemeClr val="dk1"/>
              </a:solidFill>
              <a:effectLst/>
              <a:latin typeface="+mn-lt"/>
              <a:ea typeface="+mn-ea"/>
              <a:cs typeface="+mn-cs"/>
            </a:rPr>
            <a:t>vers verkþáttar. Þetta getur verið umsóknaraðili eða annar samstarfsaðili</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sem ber ábyrgð á framkvæmd verkþáttar.</a:t>
          </a:r>
          <a:endParaRPr lang="is-IS">
            <a:effectLst/>
          </a:endParaRPr>
        </a:p>
        <a:p>
          <a:pPr algn="just">
            <a:spcAft>
              <a:spcPts val="600"/>
            </a:spcAft>
          </a:pPr>
          <a:r>
            <a:rPr lang="is-IS" sz="1100" u="sng">
              <a:solidFill>
                <a:schemeClr val="dk1"/>
              </a:solidFill>
              <a:effectLst/>
              <a:latin typeface="+mn-lt"/>
              <a:ea typeface="+mn-ea"/>
              <a:cs typeface="+mn-cs"/>
            </a:rPr>
            <a:t>Upphaf og lok verþátta:</a:t>
          </a:r>
          <a:r>
            <a:rPr lang="is-IS" sz="1100" u="none" baseline="0">
              <a:solidFill>
                <a:schemeClr val="dk1"/>
              </a:solidFill>
              <a:effectLst/>
              <a:latin typeface="+mn-lt"/>
              <a:ea typeface="+mn-ea"/>
              <a:cs typeface="+mn-cs"/>
            </a:rPr>
            <a:t> </a:t>
          </a:r>
          <a:r>
            <a:rPr lang="is-IS" sz="1100">
              <a:solidFill>
                <a:schemeClr val="dk1"/>
              </a:solidFill>
              <a:effectLst/>
              <a:latin typeface="+mn-lt"/>
              <a:ea typeface="+mn-ea"/>
              <a:cs typeface="+mn-cs"/>
            </a:rPr>
            <a:t>Tilgreina</a:t>
          </a:r>
          <a:r>
            <a:rPr lang="is-IS" sz="1100" baseline="0">
              <a:solidFill>
                <a:schemeClr val="dk1"/>
              </a:solidFill>
              <a:effectLst/>
              <a:latin typeface="+mn-lt"/>
              <a:ea typeface="+mn-ea"/>
              <a:cs typeface="+mn-cs"/>
            </a:rPr>
            <a:t> skal</a:t>
          </a:r>
          <a:r>
            <a:rPr lang="is-IS" sz="1100">
              <a:solidFill>
                <a:schemeClr val="dk1"/>
              </a:solidFill>
              <a:effectLst/>
              <a:latin typeface="+mn-lt"/>
              <a:ea typeface="+mn-ea"/>
              <a:cs typeface="+mn-cs"/>
            </a:rPr>
            <a:t> upphafs- og lokamánuð hvers verkþáttar. Ef verkþáttur nær yfir meira en eitt ár er viðeigandi upphafs- eða lokaár valið úr fellivalslista. </a:t>
          </a:r>
          <a:endParaRPr lang="is-IS">
            <a:effectLst/>
          </a:endParaRPr>
        </a:p>
        <a:p>
          <a:pPr algn="just">
            <a:spcAft>
              <a:spcPts val="600"/>
            </a:spcAft>
          </a:pPr>
          <a:r>
            <a:rPr lang="is-IS" sz="1100" u="sng">
              <a:solidFill>
                <a:schemeClr val="dk1"/>
              </a:solidFill>
              <a:effectLst/>
              <a:latin typeface="+mn-lt"/>
              <a:ea typeface="+mn-ea"/>
              <a:cs typeface="+mn-cs"/>
            </a:rPr>
            <a:t>Vörður/aðgerðir</a:t>
          </a:r>
          <a:r>
            <a:rPr lang="is-IS" sz="1100">
              <a:solidFill>
                <a:schemeClr val="dk1"/>
              </a:solidFill>
              <a:effectLst/>
              <a:latin typeface="+mn-lt"/>
              <a:ea typeface="+mn-ea"/>
              <a:cs typeface="+mn-cs"/>
            </a:rPr>
            <a:t>:</a:t>
          </a:r>
          <a:r>
            <a:rPr lang="is-IS" sz="1100" baseline="0">
              <a:solidFill>
                <a:schemeClr val="dk1"/>
              </a:solidFill>
              <a:effectLst/>
              <a:latin typeface="+mn-lt"/>
              <a:ea typeface="+mn-ea"/>
              <a:cs typeface="+mn-cs"/>
            </a:rPr>
            <a:t> F</a:t>
          </a:r>
          <a:r>
            <a:rPr lang="is-IS" sz="1100">
              <a:solidFill>
                <a:schemeClr val="dk1"/>
              </a:solidFill>
              <a:effectLst/>
              <a:latin typeface="+mn-lt"/>
              <a:ea typeface="+mn-ea"/>
              <a:cs typeface="+mn-cs"/>
            </a:rPr>
            <a:t>yrir hvern verkþátt skal tilgreina</a:t>
          </a:r>
          <a:r>
            <a:rPr lang="is-IS" sz="1100" baseline="0">
              <a:solidFill>
                <a:schemeClr val="dk1"/>
              </a:solidFill>
              <a:effectLst/>
              <a:latin typeface="+mn-lt"/>
              <a:ea typeface="+mn-ea"/>
              <a:cs typeface="+mn-cs"/>
            </a:rPr>
            <a:t> </a:t>
          </a:r>
          <a:r>
            <a:rPr lang="is-IS" sz="1100" u="none">
              <a:solidFill>
                <a:schemeClr val="dk1"/>
              </a:solidFill>
              <a:effectLst/>
              <a:latin typeface="+mn-lt"/>
              <a:ea typeface="+mn-ea"/>
              <a:cs typeface="+mn-cs"/>
            </a:rPr>
            <a:t>vörður og/eða aðgerðir </a:t>
          </a:r>
          <a:r>
            <a:rPr lang="is-IS" sz="1100">
              <a:solidFill>
                <a:schemeClr val="dk1"/>
              </a:solidFill>
              <a:effectLst/>
              <a:latin typeface="+mn-lt"/>
              <a:ea typeface="+mn-ea"/>
              <a:cs typeface="+mn-cs"/>
            </a:rPr>
            <a:t>sem ætlað</a:t>
          </a:r>
          <a:r>
            <a:rPr lang="is-IS" sz="1100" baseline="0">
              <a:solidFill>
                <a:schemeClr val="dk1"/>
              </a:solidFill>
              <a:effectLst/>
              <a:latin typeface="+mn-lt"/>
              <a:ea typeface="+mn-ea"/>
              <a:cs typeface="+mn-cs"/>
            </a:rPr>
            <a:t> er</a:t>
          </a:r>
          <a:r>
            <a:rPr lang="is-IS" sz="1100">
              <a:solidFill>
                <a:schemeClr val="dk1"/>
              </a:solidFill>
              <a:effectLst/>
              <a:latin typeface="+mn-lt"/>
              <a:ea typeface="+mn-ea"/>
              <a:cs typeface="+mn-cs"/>
            </a:rPr>
            <a:t> að ljúka á árinu. Mikilvægt er að í hægt sé að leggja mat á hvort</a:t>
          </a:r>
          <a:r>
            <a:rPr lang="is-IS" sz="1100" baseline="0">
              <a:solidFill>
                <a:schemeClr val="dk1"/>
              </a:solidFill>
              <a:effectLst/>
              <a:latin typeface="+mn-lt"/>
              <a:ea typeface="+mn-ea"/>
              <a:cs typeface="+mn-cs"/>
            </a:rPr>
            <a:t> vörðum hafi verið náð og aðgerðum lokið.</a:t>
          </a:r>
          <a:endParaRPr lang="is-IS" sz="1100">
            <a:solidFill>
              <a:schemeClr val="dk1"/>
            </a:solidFill>
            <a:effectLst/>
            <a:latin typeface="+mn-lt"/>
            <a:ea typeface="+mn-ea"/>
            <a:cs typeface="+mn-cs"/>
          </a:endParaRPr>
        </a:p>
        <a:p>
          <a:pPr algn="just">
            <a:spcAft>
              <a:spcPts val="600"/>
            </a:spcAft>
          </a:pPr>
          <a:r>
            <a:rPr lang="is-IS" sz="1100" u="sng">
              <a:solidFill>
                <a:schemeClr val="dk1"/>
              </a:solidFill>
              <a:effectLst/>
              <a:latin typeface="+mn-lt"/>
              <a:ea typeface="+mn-ea"/>
              <a:cs typeface="+mn-cs"/>
            </a:rPr>
            <a:t>Afurðir/áhrif:</a:t>
          </a:r>
          <a:r>
            <a:rPr lang="is-IS" sz="1100" u="none" baseline="0">
              <a:solidFill>
                <a:schemeClr val="dk1"/>
              </a:solidFill>
              <a:effectLst/>
              <a:latin typeface="+mn-lt"/>
              <a:ea typeface="+mn-ea"/>
              <a:cs typeface="+mn-cs"/>
            </a:rPr>
            <a:t> T</a:t>
          </a:r>
          <a:r>
            <a:rPr lang="is-IS" sz="1100">
              <a:solidFill>
                <a:schemeClr val="dk1"/>
              </a:solidFill>
              <a:effectLst/>
              <a:latin typeface="+mn-lt"/>
              <a:ea typeface="+mn-ea"/>
              <a:cs typeface="+mn-cs"/>
            </a:rPr>
            <a:t>ilgreina skal afurðir og/eða áhrif sem hverjum verkþætti er ætlað að</a:t>
          </a:r>
          <a:r>
            <a:rPr lang="is-IS" sz="1100" baseline="0">
              <a:solidFill>
                <a:schemeClr val="dk1"/>
              </a:solidFill>
              <a:effectLst/>
              <a:latin typeface="+mn-lt"/>
              <a:ea typeface="+mn-ea"/>
              <a:cs typeface="+mn-cs"/>
            </a:rPr>
            <a:t> skila á viðkomandi ári</a:t>
          </a:r>
          <a:r>
            <a:rPr lang="is-IS" sz="1100">
              <a:solidFill>
                <a:schemeClr val="dk1"/>
              </a:solidFill>
              <a:effectLst/>
              <a:latin typeface="+mn-lt"/>
              <a:ea typeface="+mn-ea"/>
              <a:cs typeface="+mn-cs"/>
            </a:rPr>
            <a:t>. Eðlilegt er að á fyrsta ári verkefnis sé meiri áhersla á afurðir en á seinni árum skal leitast við að tilgreina áætluð þróunaráhrif. </a:t>
          </a:r>
          <a:endParaRPr lang="is-IS">
            <a:effectLst/>
          </a:endParaRPr>
        </a:p>
        <a:p>
          <a:pPr algn="just">
            <a:spcAft>
              <a:spcPts val="600"/>
            </a:spcAft>
          </a:pPr>
          <a:r>
            <a:rPr lang="is-IS" sz="1100" u="sng">
              <a:solidFill>
                <a:schemeClr val="dk1"/>
              </a:solidFill>
              <a:effectLst/>
              <a:latin typeface="+mn-lt"/>
              <a:ea typeface="+mn-ea"/>
              <a:cs typeface="+mn-cs"/>
            </a:rPr>
            <a:t>Áætlaður heildarkostnaður:</a:t>
          </a:r>
          <a:r>
            <a:rPr lang="is-IS" sz="1100" u="none" baseline="0">
              <a:solidFill>
                <a:schemeClr val="dk1"/>
              </a:solidFill>
              <a:effectLst/>
              <a:latin typeface="+mn-lt"/>
              <a:ea typeface="+mn-ea"/>
              <a:cs typeface="+mn-cs"/>
            </a:rPr>
            <a:t> R</a:t>
          </a:r>
          <a:r>
            <a:rPr lang="is-IS" sz="1100" u="none">
              <a:solidFill>
                <a:schemeClr val="dk1"/>
              </a:solidFill>
              <a:effectLst/>
              <a:latin typeface="+mn-lt"/>
              <a:ea typeface="+mn-ea"/>
              <a:cs typeface="+mn-cs"/>
            </a:rPr>
            <a:t>eiknast sjálfkrafa eftir útfyllingu á </a:t>
          </a:r>
          <a:r>
            <a:rPr lang="is-IS" sz="1100">
              <a:solidFill>
                <a:schemeClr val="dk1"/>
              </a:solidFill>
              <a:effectLst/>
              <a:latin typeface="+mn-lt"/>
              <a:ea typeface="+mn-ea"/>
              <a:cs typeface="+mn-cs"/>
            </a:rPr>
            <a:t>vinnublöðum 2</a:t>
          </a:r>
          <a:r>
            <a:rPr lang="is-IS" sz="1100" baseline="0">
              <a:solidFill>
                <a:schemeClr val="dk1"/>
              </a:solidFill>
              <a:effectLst/>
              <a:latin typeface="+mn-lt"/>
              <a:ea typeface="+mn-ea"/>
              <a:cs typeface="+mn-cs"/>
            </a:rPr>
            <a:t> og 3. </a:t>
          </a:r>
          <a:r>
            <a:rPr lang="is-IS" sz="1100">
              <a:solidFill>
                <a:schemeClr val="dk1"/>
              </a:solidFill>
              <a:effectLst/>
              <a:latin typeface="+mn-lt"/>
              <a:ea typeface="+mn-ea"/>
              <a:cs typeface="+mn-cs"/>
            </a:rPr>
            <a:t>Hlutfall kostnaðar hvers verkþáttar af heildarkostnaði hvers árs reiknast sjálfkrafa.</a:t>
          </a:r>
          <a:endParaRPr lang="is-IS">
            <a:effectLst/>
          </a:endParaRPr>
        </a:p>
        <a:p>
          <a:r>
            <a:rPr lang="is-IS" sz="1100">
              <a:solidFill>
                <a:schemeClr val="dk1"/>
              </a:solidFill>
              <a:effectLst/>
              <a:latin typeface="+mn-lt"/>
              <a:ea typeface="+mn-ea"/>
              <a:cs typeface="+mn-cs"/>
            </a:rPr>
            <a:t> </a:t>
          </a:r>
          <a:endParaRPr lang="is-IS">
            <a:effectLst/>
          </a:endParaRPr>
        </a:p>
        <a:p>
          <a:endParaRPr lang="is-IS" sz="1100"/>
        </a:p>
      </xdr:txBody>
    </xdr:sp>
    <xdr:clientData/>
  </xdr:twoCellAnchor>
  <xdr:twoCellAnchor>
    <xdr:from>
      <xdr:col>3</xdr:col>
      <xdr:colOff>23090</xdr:colOff>
      <xdr:row>70</xdr:row>
      <xdr:rowOff>57150</xdr:rowOff>
    </xdr:from>
    <xdr:to>
      <xdr:col>5</xdr:col>
      <xdr:colOff>0</xdr:colOff>
      <xdr:row>80</xdr:row>
      <xdr:rowOff>14432</xdr:rowOff>
    </xdr:to>
    <xdr:sp macro="" textlink="">
      <xdr:nvSpPr>
        <xdr:cNvPr id="688" name="TextBox 448">
          <a:extLst>
            <a:ext uri="{FF2B5EF4-FFF2-40B4-BE49-F238E27FC236}">
              <a16:creationId xmlns:a16="http://schemas.microsoft.com/office/drawing/2014/main" id="{92A0E3F6-A468-086A-D930-1CD5B9124362}"/>
            </a:ext>
          </a:extLst>
        </xdr:cNvPr>
        <xdr:cNvSpPr txBox="1"/>
      </xdr:nvSpPr>
      <xdr:spPr>
        <a:xfrm>
          <a:off x="137390" y="12922250"/>
          <a:ext cx="8028710" cy="1798782"/>
        </a:xfrm>
        <a:prstGeom prst="rect">
          <a:avLst/>
        </a:prstGeom>
        <a:solidFill>
          <a:schemeClr val="accent1">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spcAft>
              <a:spcPts val="600"/>
            </a:spcAft>
          </a:pPr>
          <a:r>
            <a:rPr lang="is-IS" sz="1100" b="1">
              <a:solidFill>
                <a:schemeClr val="dk1"/>
              </a:solidFill>
              <a:effectLst/>
              <a:latin typeface="+mn-lt"/>
              <a:ea typeface="+mn-ea"/>
              <a:cs typeface="+mn-cs"/>
            </a:rPr>
            <a:t>4. Fjármögnun</a:t>
          </a:r>
          <a:endParaRPr lang="is-IS">
            <a:effectLst/>
          </a:endParaRPr>
        </a:p>
        <a:p>
          <a:pPr algn="just">
            <a:spcAft>
              <a:spcPts val="600"/>
            </a:spcAft>
          </a:pPr>
          <a:r>
            <a:rPr lang="is-IS" sz="1100">
              <a:solidFill>
                <a:schemeClr val="dk1"/>
              </a:solidFill>
              <a:effectLst/>
              <a:latin typeface="+mn-lt"/>
              <a:ea typeface="+mn-ea"/>
              <a:cs typeface="+mn-cs"/>
            </a:rPr>
            <a:t>Eingöngu</a:t>
          </a:r>
          <a:r>
            <a:rPr lang="is-IS" sz="1100" baseline="0">
              <a:solidFill>
                <a:schemeClr val="dk1"/>
              </a:solidFill>
              <a:effectLst/>
              <a:latin typeface="+mn-lt"/>
              <a:ea typeface="+mn-ea"/>
              <a:cs typeface="+mn-cs"/>
            </a:rPr>
            <a:t> skal skrá </a:t>
          </a:r>
          <a:r>
            <a:rPr lang="is-IS" sz="1100">
              <a:solidFill>
                <a:schemeClr val="dk1"/>
              </a:solidFill>
              <a:effectLst/>
              <a:latin typeface="+mn-lt"/>
              <a:ea typeface="+mn-ea"/>
              <a:cs typeface="+mn-cs"/>
            </a:rPr>
            <a:t>fjármögnunarliði verkefnis</a:t>
          </a:r>
          <a:r>
            <a:rPr lang="is-IS" sz="1100" baseline="0">
              <a:solidFill>
                <a:schemeClr val="dk1"/>
              </a:solidFill>
              <a:effectLst/>
              <a:latin typeface="+mn-lt"/>
              <a:ea typeface="+mn-ea"/>
              <a:cs typeface="+mn-cs"/>
            </a:rPr>
            <a:t> á vinnublaðið</a:t>
          </a:r>
          <a:r>
            <a:rPr lang="is-IS" sz="1100">
              <a:solidFill>
                <a:schemeClr val="dk1"/>
              </a:solidFill>
              <a:effectLst/>
              <a:latin typeface="+mn-lt"/>
              <a:ea typeface="+mn-ea"/>
              <a:cs typeface="+mn-cs"/>
            </a:rPr>
            <a:t>. Kostnaðarliðir fyrir hvern umsækjenda reiknast sjálfkrafa þegar viðeigandi vinnublöð hafa verið fyllt út.</a:t>
          </a:r>
          <a:endParaRPr lang="is-IS">
            <a:effectLst/>
          </a:endParaRPr>
        </a:p>
        <a:p>
          <a:pPr algn="just">
            <a:spcAft>
              <a:spcPts val="600"/>
            </a:spcAft>
          </a:pPr>
          <a:r>
            <a:rPr lang="is-IS" sz="1100">
              <a:solidFill>
                <a:schemeClr val="dk1"/>
              </a:solidFill>
              <a:effectLst/>
              <a:latin typeface="+mn-lt"/>
              <a:ea typeface="+mn-ea"/>
              <a:cs typeface="+mn-cs"/>
            </a:rPr>
            <a:t>Fjármögnunarliði þarf að sundurgreina eftir árum og umsækjendum.</a:t>
          </a:r>
          <a:endParaRPr lang="is-IS">
            <a:effectLst/>
          </a:endParaRPr>
        </a:p>
        <a:p>
          <a:pPr algn="just">
            <a:spcAft>
              <a:spcPts val="600"/>
            </a:spcAft>
          </a:pPr>
          <a:r>
            <a:rPr lang="is-IS" sz="1100">
              <a:solidFill>
                <a:schemeClr val="dk1"/>
              </a:solidFill>
              <a:effectLst/>
              <a:latin typeface="+mn-lt"/>
              <a:ea typeface="+mn-ea"/>
              <a:cs typeface="+mn-cs"/>
            </a:rPr>
            <a:t>Færa skal inn mótframlag hvors umsækjenda, aðra styrki til verkefnis og þá fjárhæð sem sótt er um í Heimsmarkmiðasjóð atvinnulífsins. Mótframlag má ekki greiða með opinberum styrkjum, hvorki íslenskum né erlendum. Mótframlag umsækjenda skal því að lágmarki vera jafnhátt þeirri fjárhæð sem sótt er um í sjóðinn. </a:t>
          </a:r>
          <a:endParaRPr lang="is-IS">
            <a:effectLst/>
          </a:endParaRPr>
        </a:p>
        <a:p>
          <a:pPr algn="just">
            <a:spcAft>
              <a:spcPts val="600"/>
            </a:spcAft>
          </a:pPr>
          <a:r>
            <a:rPr lang="is-IS" sz="1100">
              <a:solidFill>
                <a:schemeClr val="dk1"/>
              </a:solidFill>
              <a:effectLst/>
              <a:latin typeface="+mn-lt"/>
              <a:ea typeface="+mn-ea"/>
              <a:cs typeface="+mn-cs"/>
            </a:rPr>
            <a:t>Afstemming kostnaðar og fjármögnunar skal vera á núlli, þ.e. kostnaður og fjármögnun þurfa að vera jöfn. </a:t>
          </a:r>
          <a:endParaRPr lang="is-IS">
            <a:effectLst/>
          </a:endParaRPr>
        </a:p>
        <a:p>
          <a:endParaRPr lang="is-I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190500</xdr:colOff>
      <xdr:row>0</xdr:row>
      <xdr:rowOff>57150</xdr:rowOff>
    </xdr:from>
    <xdr:to>
      <xdr:col>10</xdr:col>
      <xdr:colOff>1295400</xdr:colOff>
      <xdr:row>8</xdr:row>
      <xdr:rowOff>0</xdr:rowOff>
    </xdr:to>
    <xdr:sp macro="" textlink="">
      <xdr:nvSpPr>
        <xdr:cNvPr id="2" name="TextBox 1">
          <a:extLst>
            <a:ext uri="{FF2B5EF4-FFF2-40B4-BE49-F238E27FC236}">
              <a16:creationId xmlns:a16="http://schemas.microsoft.com/office/drawing/2014/main" id="{D1647CBE-FCA9-13A8-F110-3A0FCC38800A}"/>
            </a:ext>
          </a:extLst>
        </xdr:cNvPr>
        <xdr:cNvSpPr txBox="1"/>
      </xdr:nvSpPr>
      <xdr:spPr>
        <a:xfrm>
          <a:off x="6673850" y="57150"/>
          <a:ext cx="6432550" cy="1314450"/>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s-IS" sz="1100" b="1"/>
            <a:t>Leiðbeiningar við útfyllingu vinnublaðs:</a:t>
          </a:r>
          <a:endParaRPr lang="is-IS" sz="1100" b="1" baseline="0"/>
        </a:p>
        <a:p>
          <a:pPr marL="171450" indent="-171450">
            <a:buFont typeface="Arial" panose="020B0604020202020204" pitchFamily="34" charset="0"/>
            <a:buChar char="•"/>
          </a:pPr>
          <a:r>
            <a:rPr lang="is-IS"/>
            <a:t>Aðeins skal skrá upplýsingar í </a:t>
          </a:r>
          <a:r>
            <a:rPr lang="is-IS" b="1"/>
            <a:t>hvíta reiti.</a:t>
          </a:r>
          <a:r>
            <a:rPr lang="is-IS"/>
            <a:t> </a:t>
          </a:r>
        </a:p>
        <a:p>
          <a:pPr marL="171450" indent="-171450">
            <a:buFont typeface="Arial" panose="020B0604020202020204" pitchFamily="34" charset="0"/>
            <a:buChar char="•"/>
          </a:pPr>
          <a:r>
            <a:rPr lang="is-IS" b="1"/>
            <a:t>Bláir reitir innihalda formúlur</a:t>
          </a:r>
          <a:r>
            <a:rPr lang="is-IS"/>
            <a:t> og þeim</a:t>
          </a:r>
          <a:r>
            <a:rPr lang="is-IS" baseline="0"/>
            <a:t> má ekki </a:t>
          </a:r>
          <a:r>
            <a:rPr lang="is-IS"/>
            <a:t>breyta.</a:t>
          </a:r>
          <a:r>
            <a:rPr lang="is-IS" baseline="0"/>
            <a:t>	</a:t>
          </a:r>
        </a:p>
        <a:p>
          <a:pPr marL="171450" indent="-171450">
            <a:buFont typeface="Arial" panose="020B0604020202020204" pitchFamily="34" charset="0"/>
            <a:buChar char="•"/>
          </a:pPr>
          <a:r>
            <a:rPr lang="is-IS"/>
            <a:t>Skipta skal verkefninu upp í </a:t>
          </a:r>
          <a:r>
            <a:rPr lang="is-IS" b="1"/>
            <a:t>verkþætt</a:t>
          </a:r>
          <a:r>
            <a:rPr lang="is-IS"/>
            <a:t>i sem</a:t>
          </a:r>
          <a:r>
            <a:rPr lang="is-IS" baseline="0"/>
            <a:t> að hámarki mega vera </a:t>
          </a:r>
          <a:r>
            <a:rPr lang="is-IS" b="1" baseline="0"/>
            <a:t>fimm yfir allt tímabilið</a:t>
          </a:r>
          <a:r>
            <a:rPr lang="is-IS"/>
            <a:t>.</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is-IS" sz="1100">
              <a:solidFill>
                <a:schemeClr val="dk1"/>
              </a:solidFill>
              <a:effectLst/>
              <a:latin typeface="+mn-lt"/>
              <a:ea typeface="+mn-ea"/>
              <a:cs typeface="+mn-cs"/>
            </a:rPr>
            <a:t>Verkþættir haldast</a:t>
          </a:r>
          <a:r>
            <a:rPr lang="is-IS" sz="1100" baseline="0">
              <a:solidFill>
                <a:schemeClr val="dk1"/>
              </a:solidFill>
              <a:effectLst/>
              <a:latin typeface="+mn-lt"/>
              <a:ea typeface="+mn-ea"/>
              <a:cs typeface="+mn-cs"/>
            </a:rPr>
            <a:t> óbreyttir milli ára. Áætlaðar vörður/aðgerðir og afurðir/áhrif geta breyst milli ára. </a:t>
          </a:r>
          <a:endParaRPr lang="is-IS"/>
        </a:p>
        <a:p>
          <a:pPr marL="171450" indent="-171450">
            <a:buFont typeface="Arial" panose="020B0604020202020204" pitchFamily="34" charset="0"/>
            <a:buChar char="•"/>
          </a:pPr>
          <a:r>
            <a:rPr lang="is-IS"/>
            <a:t>Greina skal frá öllum verkþáttum á</a:t>
          </a:r>
          <a:r>
            <a:rPr lang="is-IS" baseline="0"/>
            <a:t> ári 1. Upphaf verkþáttar getur þó verið á ári 2 eða 3.  </a:t>
          </a:r>
        </a:p>
        <a:p>
          <a:pPr marL="171450" indent="-171450">
            <a:buFont typeface="Arial" panose="020B0604020202020204" pitchFamily="34" charset="0"/>
            <a:buChar char="•"/>
          </a:pPr>
          <a:r>
            <a:rPr lang="is-IS"/>
            <a:t>Hér</a:t>
          </a:r>
          <a:r>
            <a:rPr lang="is-IS" baseline="0"/>
            <a:t> skal </a:t>
          </a:r>
          <a:r>
            <a:rPr lang="is-IS" b="1" baseline="0"/>
            <a:t>ekki handskrá áætlaðan kostnað</a:t>
          </a:r>
          <a:r>
            <a:rPr lang="is-IS" baseline="0"/>
            <a:t>. Þær upplýsingar flytjast úr vinnublöðum 2 og 3. </a:t>
          </a:r>
          <a:endParaRPr lang="is-IS"/>
        </a:p>
        <a:p>
          <a:endParaRPr lang="is-I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114300</xdr:colOff>
      <xdr:row>0</xdr:row>
      <xdr:rowOff>50800</xdr:rowOff>
    </xdr:from>
    <xdr:to>
      <xdr:col>36</xdr:col>
      <xdr:colOff>146050</xdr:colOff>
      <xdr:row>8</xdr:row>
      <xdr:rowOff>374650</xdr:rowOff>
    </xdr:to>
    <xdr:sp macro="" textlink="">
      <xdr:nvSpPr>
        <xdr:cNvPr id="2" name="TextBox 1">
          <a:extLst>
            <a:ext uri="{FF2B5EF4-FFF2-40B4-BE49-F238E27FC236}">
              <a16:creationId xmlns:a16="http://schemas.microsoft.com/office/drawing/2014/main" id="{241627B2-236E-4BB7-BCA5-44E8BC9621DA}"/>
            </a:ext>
          </a:extLst>
        </xdr:cNvPr>
        <xdr:cNvSpPr txBox="1"/>
      </xdr:nvSpPr>
      <xdr:spPr>
        <a:xfrm>
          <a:off x="7912100" y="50800"/>
          <a:ext cx="3702050" cy="2552700"/>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s-IS" sz="1100" b="1">
              <a:solidFill>
                <a:schemeClr val="dk1"/>
              </a:solidFill>
              <a:effectLst/>
              <a:latin typeface="+mn-lt"/>
              <a:ea typeface="+mn-ea"/>
              <a:cs typeface="+mn-cs"/>
            </a:rPr>
            <a:t>Leiðbeiningar við útfyllingu vinnublaðs:</a:t>
          </a:r>
          <a:endParaRPr lang="is-IS">
            <a:effectLst/>
          </a:endParaRPr>
        </a:p>
        <a:p>
          <a:pPr marL="171450" indent="-171450">
            <a:buFont typeface="Arial" panose="020B0604020202020204" pitchFamily="34" charset="0"/>
            <a:buChar char="•"/>
          </a:pPr>
          <a:r>
            <a:rPr lang="is-IS"/>
            <a:t>Aðeins skal skrá upplýsingar í </a:t>
          </a:r>
          <a:r>
            <a:rPr lang="is-IS" b="1"/>
            <a:t>hvíta reiti.</a:t>
          </a:r>
          <a:r>
            <a:rPr lang="is-IS"/>
            <a:t> </a:t>
          </a:r>
        </a:p>
        <a:p>
          <a:pPr marL="171450" indent="-171450">
            <a:buFont typeface="Arial" panose="020B0604020202020204" pitchFamily="34" charset="0"/>
            <a:buChar char="•"/>
          </a:pPr>
          <a:r>
            <a:rPr lang="is-IS" b="1"/>
            <a:t>Bláir reitir innihalda formúlur</a:t>
          </a:r>
          <a:r>
            <a:rPr lang="is-IS"/>
            <a:t> og þeim má ekki breyta. </a:t>
          </a:r>
        </a:p>
        <a:p>
          <a:pPr marL="171450" indent="-171450">
            <a:buFont typeface="Arial" panose="020B0604020202020204" pitchFamily="34" charset="0"/>
            <a:buChar char="•"/>
          </a:pPr>
          <a:r>
            <a:rPr lang="is-IS"/>
            <a:t>Skipta skal launakostnaði hvers launþega upp eftir </a:t>
          </a:r>
          <a:r>
            <a:rPr lang="is-IS" b="1"/>
            <a:t>verkþáttum og árum.</a:t>
          </a:r>
          <a:r>
            <a:rPr lang="is-IS"/>
            <a:t> </a:t>
          </a:r>
        </a:p>
        <a:p>
          <a:pPr marL="171450" indent="-171450">
            <a:buFont typeface="Arial" panose="020B0604020202020204" pitchFamily="34" charset="0"/>
            <a:buChar char="•"/>
          </a:pPr>
          <a:r>
            <a:rPr lang="is-IS"/>
            <a:t>Ef sami launþegi vinnur að fleiri</a:t>
          </a:r>
          <a:r>
            <a:rPr lang="is-IS" baseline="0"/>
            <a:t> en einum</a:t>
          </a:r>
          <a:r>
            <a:rPr lang="is-IS"/>
            <a:t> verkþætti skal skrá </a:t>
          </a:r>
          <a:r>
            <a:rPr lang="is-IS" b="0"/>
            <a:t>viðkomandi</a:t>
          </a:r>
          <a:r>
            <a:rPr lang="is-IS" b="1"/>
            <a:t> undir hverjum verkþætti </a:t>
          </a:r>
          <a:r>
            <a:rPr lang="is-IS" b="0"/>
            <a:t>(allt að fimm sinnum).</a:t>
          </a:r>
        </a:p>
        <a:p>
          <a:pPr marL="171450" indent="-171450">
            <a:buFont typeface="Arial" panose="020B0604020202020204" pitchFamily="34" charset="0"/>
            <a:buChar char="•"/>
          </a:pPr>
          <a:r>
            <a:rPr lang="is-IS" sz="1100" b="0"/>
            <a:t>Ef</a:t>
          </a:r>
          <a:r>
            <a:rPr lang="is-IS" sz="1100" b="0" baseline="0"/>
            <a:t> umsækjendur eru </a:t>
          </a:r>
          <a:r>
            <a:rPr lang="is-IS" sz="1100" b="1" baseline="0"/>
            <a:t>tveir</a:t>
          </a:r>
          <a:r>
            <a:rPr lang="is-IS" sz="1100" b="0" baseline="0"/>
            <a:t> skal skráning launakostnaðar vera aðgreind.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is-IS" sz="1100">
              <a:solidFill>
                <a:schemeClr val="dk1"/>
              </a:solidFill>
              <a:effectLst/>
              <a:latin typeface="+mn-lt"/>
              <a:ea typeface="+mn-ea"/>
              <a:cs typeface="+mn-cs"/>
            </a:rPr>
            <a:t>Með launakostnaði er átt við heildarlaunakostnað</a:t>
          </a:r>
          <a:r>
            <a:rPr lang="is-IS" sz="1100" baseline="0">
              <a:solidFill>
                <a:schemeClr val="dk1"/>
              </a:solidFill>
              <a:effectLst/>
              <a:latin typeface="+mn-lt"/>
              <a:ea typeface="+mn-ea"/>
              <a:cs typeface="+mn-cs"/>
            </a:rPr>
            <a:t>, þ.e. </a:t>
          </a:r>
          <a:r>
            <a:rPr lang="is-IS" sz="1100" b="1" baseline="0">
              <a:solidFill>
                <a:schemeClr val="dk1"/>
              </a:solidFill>
              <a:effectLst/>
              <a:latin typeface="+mn-lt"/>
              <a:ea typeface="+mn-ea"/>
              <a:cs typeface="+mn-cs"/>
            </a:rPr>
            <a:t>laun og launatengd gjöld.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is-IS" sz="1100" b="1" baseline="0">
              <a:solidFill>
                <a:schemeClr val="dk1"/>
              </a:solidFill>
              <a:effectLst/>
              <a:latin typeface="+mn-lt"/>
              <a:ea typeface="+mn-ea"/>
              <a:cs typeface="+mn-cs"/>
            </a:rPr>
            <a:t>Ólaunað vinnuframlag </a:t>
          </a:r>
          <a:r>
            <a:rPr lang="is-IS" sz="1100" b="0" baseline="0">
              <a:solidFill>
                <a:schemeClr val="dk1"/>
              </a:solidFill>
              <a:effectLst/>
              <a:latin typeface="+mn-lt"/>
              <a:ea typeface="+mn-ea"/>
              <a:cs typeface="+mn-cs"/>
            </a:rPr>
            <a:t>telst ekki til kostnaðar og skal því ekki skráð. </a:t>
          </a:r>
          <a:endParaRPr lang="is-IS" b="1">
            <a:effectLst/>
          </a:endParaRPr>
        </a:p>
        <a:p>
          <a:pPr marL="171450" indent="-171450">
            <a:buFont typeface="Arial" panose="020B0604020202020204" pitchFamily="34" charset="0"/>
            <a:buChar char="•"/>
          </a:pPr>
          <a:endParaRPr lang="is-IS" sz="1100" b="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241300</xdr:colOff>
      <xdr:row>1</xdr:row>
      <xdr:rowOff>0</xdr:rowOff>
    </xdr:from>
    <xdr:to>
      <xdr:col>13</xdr:col>
      <xdr:colOff>781050</xdr:colOff>
      <xdr:row>8</xdr:row>
      <xdr:rowOff>323850</xdr:rowOff>
    </xdr:to>
    <xdr:sp macro="" textlink="">
      <xdr:nvSpPr>
        <xdr:cNvPr id="2" name="TextBox 1">
          <a:extLst>
            <a:ext uri="{FF2B5EF4-FFF2-40B4-BE49-F238E27FC236}">
              <a16:creationId xmlns:a16="http://schemas.microsoft.com/office/drawing/2014/main" id="{76706C70-D662-4AD2-A700-82F66021A687}"/>
            </a:ext>
          </a:extLst>
        </xdr:cNvPr>
        <xdr:cNvSpPr txBox="1"/>
      </xdr:nvSpPr>
      <xdr:spPr>
        <a:xfrm>
          <a:off x="7956550" y="63500"/>
          <a:ext cx="3771900" cy="2489200"/>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s-IS" sz="1100" b="1">
              <a:solidFill>
                <a:schemeClr val="dk1"/>
              </a:solidFill>
              <a:effectLst/>
              <a:latin typeface="+mn-lt"/>
              <a:ea typeface="+mn-ea"/>
              <a:cs typeface="+mn-cs"/>
            </a:rPr>
            <a:t>Leiðbeiningar við útfyllingu vinnublaðs:</a:t>
          </a:r>
          <a:endParaRPr lang="is-IS">
            <a:effectLst/>
          </a:endParaRPr>
        </a:p>
        <a:p>
          <a:endParaRPr lang="is-IS" sz="1100" baseline="0"/>
        </a:p>
        <a:p>
          <a:pPr marL="171450" indent="-171450">
            <a:buFont typeface="Arial" panose="020B0604020202020204" pitchFamily="34" charset="0"/>
            <a:buChar char="•"/>
          </a:pPr>
          <a:r>
            <a:rPr lang="is-IS"/>
            <a:t>Aðeins skal skrá upplýsingar í </a:t>
          </a:r>
          <a:r>
            <a:rPr lang="is-IS" b="1"/>
            <a:t>hvíta reiti.</a:t>
          </a:r>
          <a:r>
            <a:rPr lang="is-IS"/>
            <a:t> </a:t>
          </a:r>
        </a:p>
        <a:p>
          <a:pPr marL="171450" indent="-171450">
            <a:buFont typeface="Arial" panose="020B0604020202020204" pitchFamily="34" charset="0"/>
            <a:buChar char="•"/>
          </a:pPr>
          <a:r>
            <a:rPr lang="is-IS" b="1"/>
            <a:t>Bláir reitir innihalda formúlur</a:t>
          </a:r>
          <a:r>
            <a:rPr lang="is-IS"/>
            <a:t> og þeim má ekki breyta. </a:t>
          </a:r>
        </a:p>
        <a:p>
          <a:pPr marL="171450" indent="-171450">
            <a:buFont typeface="Arial" panose="020B0604020202020204" pitchFamily="34" charset="0"/>
            <a:buChar char="•"/>
          </a:pPr>
          <a:r>
            <a:rPr lang="is-IS"/>
            <a:t>Kostnaðarliði</a:t>
          </a:r>
          <a:r>
            <a:rPr lang="is-IS" baseline="0"/>
            <a:t> þarf að sundurliða eftir árum og verkþáttum. </a:t>
          </a:r>
        </a:p>
        <a:p>
          <a:pPr marL="171450" indent="-171450">
            <a:buFont typeface="Arial" panose="020B0604020202020204" pitchFamily="34" charset="0"/>
            <a:buChar char="•"/>
          </a:pPr>
          <a:r>
            <a:rPr lang="is-IS" baseline="0"/>
            <a:t>Lýsing á kostnaðarliðum skal vera skýr og sýna fram á </a:t>
          </a:r>
          <a:r>
            <a:rPr lang="is-IS" b="1" baseline="0"/>
            <a:t>tengsl við verkefnið</a:t>
          </a:r>
          <a:r>
            <a:rPr lang="is-IS" baseline="0"/>
            <a:t>. </a:t>
          </a:r>
        </a:p>
        <a:p>
          <a:pPr marL="171450" indent="-171450">
            <a:buFont typeface="Arial" panose="020B0604020202020204" pitchFamily="34" charset="0"/>
            <a:buChar char="•"/>
          </a:pPr>
          <a:r>
            <a:rPr lang="is-IS" baseline="0"/>
            <a:t>Samrekstur og aðstaða getur að hámarki numið 20% af launakostnaði. </a:t>
          </a:r>
          <a:endParaRPr lang="is-IS"/>
        </a:p>
        <a:p>
          <a:pPr marL="171450" indent="-171450">
            <a:buFont typeface="Arial" panose="020B0604020202020204" pitchFamily="34" charset="0"/>
            <a:buChar char="•"/>
          </a:pPr>
          <a:r>
            <a:rPr lang="is-IS" sz="1100" b="0"/>
            <a:t>Ef</a:t>
          </a:r>
          <a:r>
            <a:rPr lang="is-IS" sz="1100" b="0" baseline="0"/>
            <a:t> umsækjendur eru </a:t>
          </a:r>
          <a:r>
            <a:rPr lang="is-IS" sz="1100" b="1" baseline="0"/>
            <a:t>tveir</a:t>
          </a:r>
          <a:r>
            <a:rPr lang="is-IS" sz="1100" b="0" baseline="0"/>
            <a:t> skal kostnaðaráætlun vera aðgreind. </a:t>
          </a:r>
        </a:p>
        <a:p>
          <a:pPr marL="171450" indent="-171450">
            <a:buFont typeface="Arial" panose="020B0604020202020204" pitchFamily="34" charset="0"/>
            <a:buChar char="•"/>
          </a:pPr>
          <a:r>
            <a:rPr lang="is-IS" sz="1100" b="0" baseline="0"/>
            <a:t>Sjá nánar um heimilan kostnað í vinnublaðinu </a:t>
          </a:r>
          <a:r>
            <a:rPr lang="is-IS"/>
            <a:t>„</a:t>
          </a:r>
          <a:r>
            <a:rPr lang="is-IS" b="1"/>
            <a:t>Leiðbeiningar</a:t>
          </a:r>
          <a:r>
            <a:rPr lang="is-IS"/>
            <a:t>“.</a:t>
          </a:r>
          <a:endParaRPr lang="is-IS" sz="11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1</xdr:row>
      <xdr:rowOff>0</xdr:rowOff>
    </xdr:from>
    <xdr:to>
      <xdr:col>12</xdr:col>
      <xdr:colOff>146050</xdr:colOff>
      <xdr:row>9</xdr:row>
      <xdr:rowOff>0</xdr:rowOff>
    </xdr:to>
    <xdr:sp macro="" textlink="">
      <xdr:nvSpPr>
        <xdr:cNvPr id="4" name="TextBox 1">
          <a:extLst>
            <a:ext uri="{FF2B5EF4-FFF2-40B4-BE49-F238E27FC236}">
              <a16:creationId xmlns:a16="http://schemas.microsoft.com/office/drawing/2014/main" id="{4E6915EC-ED93-4736-90B7-088B38FEF70D}"/>
            </a:ext>
          </a:extLst>
        </xdr:cNvPr>
        <xdr:cNvSpPr txBox="1"/>
      </xdr:nvSpPr>
      <xdr:spPr>
        <a:xfrm>
          <a:off x="6711950" y="63500"/>
          <a:ext cx="4083050" cy="1416050"/>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s-IS" sz="1100" b="1">
              <a:solidFill>
                <a:schemeClr val="dk1"/>
              </a:solidFill>
              <a:effectLst/>
              <a:latin typeface="+mn-lt"/>
              <a:ea typeface="+mn-ea"/>
              <a:cs typeface="+mn-cs"/>
            </a:rPr>
            <a:t>Leiðbeiningar við útfyllingu vinnublaðs:</a:t>
          </a:r>
          <a:endParaRPr lang="is-IS">
            <a:effectLst/>
          </a:endParaRPr>
        </a:p>
        <a:p>
          <a:pPr marL="171450" indent="-171450">
            <a:buFont typeface="Arial" panose="020B0604020202020204" pitchFamily="34" charset="0"/>
            <a:buChar char="•"/>
          </a:pPr>
          <a:r>
            <a:rPr lang="is-IS" baseline="0"/>
            <a:t>Eingöngu skal skrá inn </a:t>
          </a:r>
          <a:r>
            <a:rPr lang="is-IS" b="1" baseline="0"/>
            <a:t>fjármögnunarliði</a:t>
          </a:r>
          <a:r>
            <a:rPr lang="is-IS" b="0" baseline="0"/>
            <a:t> verkefnis í hvíta reiti.</a:t>
          </a:r>
        </a:p>
        <a:p>
          <a:pPr marL="171450" indent="-171450">
            <a:buFont typeface="Arial" panose="020B0604020202020204" pitchFamily="34" charset="0"/>
            <a:buChar char="•"/>
          </a:pPr>
          <a:r>
            <a:rPr lang="is-IS" b="1" baseline="0"/>
            <a:t>Kostnaðarliðir</a:t>
          </a:r>
          <a:r>
            <a:rPr lang="is-IS" b="0" baseline="0"/>
            <a:t> flytjast úr vinnublaði 3 og þeim </a:t>
          </a:r>
          <a:r>
            <a:rPr lang="is-IS" b="1" baseline="0"/>
            <a:t>má ekki breyta</a:t>
          </a:r>
          <a:r>
            <a:rPr lang="is-IS" b="0" baseline="0"/>
            <a:t>.  </a:t>
          </a:r>
        </a:p>
        <a:p>
          <a:pPr marL="171450" indent="-171450">
            <a:buFont typeface="Arial" panose="020B0604020202020204" pitchFamily="34" charset="0"/>
            <a:buChar char="•"/>
          </a:pPr>
          <a:r>
            <a:rPr lang="is-IS"/>
            <a:t>Fjármögnunarliði þarf að sundurgreina eftir árum</a:t>
          </a:r>
          <a:r>
            <a:rPr lang="is-IS" baseline="0"/>
            <a:t> og umsækjendum.</a:t>
          </a:r>
        </a:p>
        <a:p>
          <a:pPr marL="171450" indent="-171450">
            <a:buFont typeface="Arial" panose="020B0604020202020204" pitchFamily="34" charset="0"/>
            <a:buChar char="•"/>
          </a:pPr>
          <a:r>
            <a:rPr lang="is-IS" sz="1100">
              <a:solidFill>
                <a:schemeClr val="dk1"/>
              </a:solidFill>
              <a:effectLst/>
              <a:latin typeface="+mn-lt"/>
              <a:ea typeface="+mn-ea"/>
              <a:cs typeface="+mn-cs"/>
            </a:rPr>
            <a:t>Mótframlag umsækjenda</a:t>
          </a:r>
          <a:r>
            <a:rPr lang="is-IS" sz="1100" baseline="0">
              <a:solidFill>
                <a:schemeClr val="dk1"/>
              </a:solidFill>
              <a:effectLst/>
              <a:latin typeface="+mn-lt"/>
              <a:ea typeface="+mn-ea"/>
              <a:cs typeface="+mn-cs"/>
            </a:rPr>
            <a:t> </a:t>
          </a:r>
          <a:r>
            <a:rPr lang="is-IS" sz="1100">
              <a:solidFill>
                <a:schemeClr val="dk1"/>
              </a:solidFill>
              <a:effectLst/>
              <a:latin typeface="+mn-lt"/>
              <a:ea typeface="+mn-ea"/>
              <a:cs typeface="+mn-cs"/>
            </a:rPr>
            <a:t>skal að lágmarki vera jafnhátt styrkbeiðni úr Heimsmarkmiðasjóði. </a:t>
          </a:r>
          <a:endParaRPr lang="is-I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eloitte.com/content/dam/assets-zone2/is/is/docs/services/legal/2026/skattab%C3%A6klingur2026-deloittelegal.pdf" TargetMode="External"/><Relationship Id="rId2" Type="http://schemas.openxmlformats.org/officeDocument/2006/relationships/hyperlink" Target="https://www.stjornarradid.is/verkefni/mannaudsmal-rikisins/ferdakostnadur/" TargetMode="External"/><Relationship Id="rId1" Type="http://schemas.openxmlformats.org/officeDocument/2006/relationships/hyperlink" Target="https://www.stjornarradid.is/verkefni/utanrikismal/althjodleg-throunarsamvinna/atvinnulif-og-throunarsamvinna/radgjafalistar/"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ssets.kpmg.com/content/dam/kpmg/is/pdf/2026/01/Skattabaeklingur-kpmg-jan-202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004F4-3BEE-4CDA-A076-DEED2DAE9E67}">
  <sheetPr>
    <tabColor theme="0" tint="-0.249977111117893"/>
  </sheetPr>
  <dimension ref="A1:H86"/>
  <sheetViews>
    <sheetView showGridLines="0" topLeftCell="B1" workbookViewId="0">
      <selection activeCell="D88" sqref="D88"/>
    </sheetView>
  </sheetViews>
  <sheetFormatPr defaultRowHeight="14.5" x14ac:dyDescent="0.35"/>
  <cols>
    <col min="1" max="1" width="2.1796875" hidden="1" customWidth="1"/>
    <col min="2" max="3" width="0.81640625" customWidth="1"/>
    <col min="4" max="4" width="102.6328125" customWidth="1"/>
    <col min="5" max="5" width="12.6328125" customWidth="1"/>
  </cols>
  <sheetData>
    <row r="1" spans="1:8" ht="5.5" customHeight="1" thickBot="1" x14ac:dyDescent="0.4"/>
    <row r="2" spans="1:8" ht="17.5" customHeight="1" thickBot="1" x14ac:dyDescent="0.5">
      <c r="D2" s="198" t="s">
        <v>143</v>
      </c>
      <c r="E2" s="197"/>
      <c r="F2" s="155"/>
      <c r="G2" s="155"/>
    </row>
    <row r="3" spans="1:8" ht="18.5" x14ac:dyDescent="0.45">
      <c r="A3" s="6" t="s">
        <v>0</v>
      </c>
      <c r="B3" s="6"/>
      <c r="C3" s="6"/>
      <c r="D3" s="10"/>
      <c r="E3" s="6"/>
      <c r="F3" s="6"/>
      <c r="G3" s="6"/>
      <c r="H3" s="6"/>
    </row>
    <row r="4" spans="1:8" ht="14.5" customHeight="1" x14ac:dyDescent="0.35">
      <c r="D4" s="11"/>
    </row>
    <row r="5" spans="1:8" ht="14.5" customHeight="1" x14ac:dyDescent="0.35">
      <c r="A5" s="8"/>
      <c r="B5" s="8"/>
      <c r="C5" s="8"/>
      <c r="D5" s="11"/>
    </row>
    <row r="6" spans="1:8" ht="14.5" customHeight="1" x14ac:dyDescent="0.35">
      <c r="A6" s="9"/>
      <c r="B6" s="9"/>
      <c r="C6" s="9"/>
      <c r="D6" s="11"/>
    </row>
    <row r="7" spans="1:8" ht="14.5" customHeight="1" x14ac:dyDescent="0.35">
      <c r="A7" s="9"/>
      <c r="B7" s="9"/>
      <c r="C7" s="9"/>
      <c r="D7" s="11"/>
    </row>
    <row r="8" spans="1:8" ht="14.5" customHeight="1" x14ac:dyDescent="0.35">
      <c r="A8" s="8"/>
      <c r="B8" s="8"/>
      <c r="C8" s="8"/>
      <c r="D8" s="11"/>
    </row>
    <row r="9" spans="1:8" ht="14.5" customHeight="1" x14ac:dyDescent="0.35">
      <c r="A9" s="8"/>
      <c r="B9" s="8"/>
      <c r="C9" s="8"/>
      <c r="D9" s="11"/>
    </row>
    <row r="10" spans="1:8" s="5" customFormat="1" ht="14.5" customHeight="1" x14ac:dyDescent="0.35">
      <c r="A10" s="12"/>
      <c r="B10" s="12"/>
      <c r="C10" s="12"/>
      <c r="D10" s="16"/>
    </row>
    <row r="11" spans="1:8" s="5" customFormat="1" ht="14.5" customHeight="1" x14ac:dyDescent="0.35">
      <c r="A11" s="12"/>
      <c r="B11" s="12"/>
      <c r="C11" s="12"/>
      <c r="D11" s="16"/>
    </row>
    <row r="12" spans="1:8" s="5" customFormat="1" ht="14.5" customHeight="1" x14ac:dyDescent="0.35">
      <c r="D12" s="16"/>
    </row>
    <row r="13" spans="1:8" s="5" customFormat="1" ht="14.5" customHeight="1" x14ac:dyDescent="0.35">
      <c r="D13" s="16"/>
    </row>
    <row r="14" spans="1:8" s="5" customFormat="1" ht="14.5" customHeight="1" x14ac:dyDescent="0.35">
      <c r="D14" s="16"/>
    </row>
    <row r="15" spans="1:8" s="5" customFormat="1" ht="14.5" customHeight="1" x14ac:dyDescent="0.35">
      <c r="D15" s="16"/>
    </row>
    <row r="16" spans="1:8" s="5" customFormat="1" ht="14.5" customHeight="1" x14ac:dyDescent="0.35">
      <c r="D16" s="16"/>
    </row>
    <row r="17" spans="1:4" s="5" customFormat="1" ht="14.5" customHeight="1" x14ac:dyDescent="0.35">
      <c r="D17" s="16"/>
    </row>
    <row r="18" spans="1:4" s="5" customFormat="1" ht="14.5" customHeight="1" x14ac:dyDescent="0.35">
      <c r="D18" s="16"/>
    </row>
    <row r="19" spans="1:4" s="5" customFormat="1" ht="14.5" customHeight="1" x14ac:dyDescent="0.35">
      <c r="D19" s="16"/>
    </row>
    <row r="20" spans="1:4" s="5" customFormat="1" ht="14.5" customHeight="1" x14ac:dyDescent="0.35">
      <c r="D20" s="13"/>
    </row>
    <row r="21" spans="1:4" s="5" customFormat="1" ht="14.5" customHeight="1" x14ac:dyDescent="0.35">
      <c r="D21" s="16"/>
    </row>
    <row r="22" spans="1:4" s="5" customFormat="1" ht="14.5" customHeight="1" x14ac:dyDescent="0.35">
      <c r="A22" s="12"/>
      <c r="B22" s="12"/>
      <c r="C22" s="12"/>
      <c r="D22" s="16"/>
    </row>
    <row r="23" spans="1:4" s="5" customFormat="1" ht="14.5" customHeight="1" x14ac:dyDescent="0.35">
      <c r="D23" s="16"/>
    </row>
    <row r="24" spans="1:4" s="5" customFormat="1" ht="14.5" customHeight="1" x14ac:dyDescent="0.35">
      <c r="D24" s="16"/>
    </row>
    <row r="25" spans="1:4" s="5" customFormat="1" ht="14.5" customHeight="1" x14ac:dyDescent="0.35">
      <c r="D25" s="16"/>
    </row>
    <row r="26" spans="1:4" s="5" customFormat="1" ht="14.5" customHeight="1" x14ac:dyDescent="0.35">
      <c r="D26" s="14"/>
    </row>
    <row r="27" spans="1:4" s="5" customFormat="1" ht="14.5" customHeight="1" x14ac:dyDescent="0.35">
      <c r="D27" s="15"/>
    </row>
    <row r="28" spans="1:4" s="5" customFormat="1" ht="14.5" customHeight="1" x14ac:dyDescent="0.35">
      <c r="D28" s="16"/>
    </row>
    <row r="29" spans="1:4" s="5" customFormat="1" ht="14.5" customHeight="1" x14ac:dyDescent="0.35">
      <c r="D29" s="16"/>
    </row>
    <row r="30" spans="1:4" s="5" customFormat="1" ht="14.5" customHeight="1" x14ac:dyDescent="0.35">
      <c r="D30" s="153"/>
    </row>
    <row r="31" spans="1:4" s="5" customFormat="1" ht="14.5" customHeight="1" x14ac:dyDescent="0.35">
      <c r="D31" s="16"/>
    </row>
    <row r="32" spans="1:4" s="5" customFormat="1" ht="14.5" customHeight="1" x14ac:dyDescent="0.35">
      <c r="D32" s="16"/>
    </row>
    <row r="33" spans="1:4" s="5" customFormat="1" ht="14.5" customHeight="1" x14ac:dyDescent="0.35">
      <c r="A33" s="20"/>
      <c r="B33" s="20"/>
      <c r="C33" s="20"/>
      <c r="D33" s="15"/>
    </row>
    <row r="34" spans="1:4" s="5" customFormat="1" ht="14.5" customHeight="1" x14ac:dyDescent="0.35">
      <c r="D34" s="16"/>
    </row>
    <row r="35" spans="1:4" s="5" customFormat="1" ht="14.5" customHeight="1" x14ac:dyDescent="0.35">
      <c r="D35" s="16"/>
    </row>
    <row r="36" spans="1:4" s="5" customFormat="1" ht="14.5" customHeight="1" x14ac:dyDescent="0.35">
      <c r="D36" s="16"/>
    </row>
    <row r="37" spans="1:4" ht="14.5" customHeight="1" x14ac:dyDescent="0.35">
      <c r="D37" s="11"/>
    </row>
    <row r="38" spans="1:4" x14ac:dyDescent="0.35">
      <c r="D38" s="11"/>
    </row>
    <row r="39" spans="1:4" x14ac:dyDescent="0.35">
      <c r="D39" s="11"/>
    </row>
    <row r="40" spans="1:4" x14ac:dyDescent="0.35">
      <c r="D40" s="11"/>
    </row>
    <row r="41" spans="1:4" x14ac:dyDescent="0.35">
      <c r="D41" s="11"/>
    </row>
    <row r="42" spans="1:4" x14ac:dyDescent="0.35">
      <c r="D42" s="11"/>
    </row>
    <row r="43" spans="1:4" x14ac:dyDescent="0.35">
      <c r="D43" s="11"/>
    </row>
    <row r="44" spans="1:4" x14ac:dyDescent="0.35">
      <c r="D44" s="11"/>
    </row>
    <row r="51" spans="7:8" x14ac:dyDescent="0.35">
      <c r="G51" s="1"/>
      <c r="H51" s="1"/>
    </row>
    <row r="82" spans="4:4" x14ac:dyDescent="0.35">
      <c r="D82" s="156" t="s">
        <v>134</v>
      </c>
    </row>
    <row r="83" spans="4:4" x14ac:dyDescent="0.35">
      <c r="D83" s="156" t="s">
        <v>135</v>
      </c>
    </row>
    <row r="84" spans="4:4" x14ac:dyDescent="0.35">
      <c r="D84" t="s">
        <v>144</v>
      </c>
    </row>
    <row r="85" spans="4:4" x14ac:dyDescent="0.35">
      <c r="D85" s="156" t="s">
        <v>145</v>
      </c>
    </row>
    <row r="86" spans="4:4" x14ac:dyDescent="0.35">
      <c r="D86" s="156" t="s">
        <v>146</v>
      </c>
    </row>
  </sheetData>
  <sheetProtection sheet="1" objects="1" scenarios="1" selectLockedCells="1"/>
  <hyperlinks>
    <hyperlink ref="D82" r:id="rId1" display="* Ráðgjafataxtar vegna tæknilegrar aðstoðar í þróunarsamvinnu: " xr:uid="{EFAD60F4-F1CF-4FDF-AA73-F47F8AFD9B4F}"/>
    <hyperlink ref="D83" r:id="rId2" xr:uid="{7BB86BBE-16A0-4806-BC3E-995F4669EB5E}"/>
    <hyperlink ref="D85" r:id="rId3" xr:uid="{065F5607-A97C-4D4C-AC32-471488FC934B}"/>
    <hyperlink ref="D86" r:id="rId4" xr:uid="{A0D67AF5-9544-425C-88A2-BAF2E795E4AE}"/>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A93A7-DC15-48F5-A755-67C2F52CBE36}">
  <sheetPr>
    <tabColor theme="4" tint="0.59999389629810485"/>
    <pageSetUpPr autoPageBreaks="0"/>
  </sheetPr>
  <dimension ref="A1:AO74"/>
  <sheetViews>
    <sheetView showGridLines="0" topLeftCell="A7" zoomScaleNormal="100" workbookViewId="0">
      <selection activeCell="E15" sqref="E15"/>
    </sheetView>
  </sheetViews>
  <sheetFormatPr defaultRowHeight="14.5" outlineLevelCol="1" x14ac:dyDescent="0.35"/>
  <cols>
    <col min="1" max="1" width="1.26953125" customWidth="1"/>
    <col min="2" max="2" width="8.54296875" customWidth="1"/>
    <col min="3" max="3" width="9.1796875" customWidth="1"/>
    <col min="4" max="4" width="25.54296875" customWidth="1"/>
    <col min="5" max="5" width="47.453125" customWidth="1"/>
    <col min="6" max="6" width="25.26953125" customWidth="1"/>
    <col min="7" max="8" width="10.7265625" customWidth="1"/>
    <col min="9" max="9" width="29.54296875" customWidth="1"/>
    <col min="10" max="10" width="29.54296875" hidden="1" customWidth="1"/>
    <col min="11" max="11" width="29.7265625" customWidth="1"/>
    <col min="12" max="12" width="29.54296875" hidden="1" customWidth="1"/>
    <col min="13" max="13" width="11.54296875" customWidth="1"/>
    <col min="14" max="14" width="11.54296875" hidden="1" customWidth="1"/>
    <col min="15" max="15" width="11.54296875" customWidth="1"/>
    <col min="17" max="22" width="12.54296875" hidden="1" customWidth="1" outlineLevel="1"/>
    <col min="23" max="23" width="8.7265625" hidden="1" customWidth="1" outlineLevel="1"/>
    <col min="24" max="24" width="13.54296875" hidden="1" customWidth="1" outlineLevel="1"/>
    <col min="25" max="29" width="12.54296875" hidden="1" customWidth="1" outlineLevel="1"/>
    <col min="30" max="30" width="8.7265625" collapsed="1"/>
    <col min="39" max="41" width="8.7265625" hidden="1" customWidth="1"/>
  </cols>
  <sheetData>
    <row r="1" spans="1:41" ht="5.15" customHeight="1" thickBot="1" x14ac:dyDescent="0.4"/>
    <row r="2" spans="1:41" ht="21.5" thickBot="1" x14ac:dyDescent="0.55000000000000004">
      <c r="B2" s="202" t="s">
        <v>1</v>
      </c>
      <c r="C2" s="203"/>
      <c r="D2" s="203"/>
      <c r="E2" s="204"/>
      <c r="F2" s="19"/>
    </row>
    <row r="3" spans="1:41" ht="7" customHeight="1" thickBot="1" x14ac:dyDescent="0.65">
      <c r="B3" s="18"/>
      <c r="C3" s="18"/>
      <c r="D3" s="19"/>
      <c r="E3" s="19"/>
      <c r="F3" s="19"/>
    </row>
    <row r="4" spans="1:41" ht="14.5" customHeight="1" x14ac:dyDescent="0.5">
      <c r="B4" s="205" t="s">
        <v>2</v>
      </c>
      <c r="C4" s="206"/>
      <c r="D4" s="173" t="s">
        <v>141</v>
      </c>
      <c r="E4" s="174"/>
      <c r="F4" s="19"/>
    </row>
    <row r="5" spans="1:41" ht="14.5" customHeight="1" x14ac:dyDescent="0.5">
      <c r="B5" s="207" t="s">
        <v>3</v>
      </c>
      <c r="C5" s="208"/>
      <c r="D5" s="175" t="s">
        <v>142</v>
      </c>
      <c r="E5" s="176"/>
      <c r="F5" s="19"/>
    </row>
    <row r="6" spans="1:41" ht="14.5" customHeight="1" x14ac:dyDescent="0.5">
      <c r="B6" s="207" t="s">
        <v>4</v>
      </c>
      <c r="C6" s="208"/>
      <c r="D6" s="175" t="s">
        <v>5</v>
      </c>
      <c r="E6" s="176"/>
      <c r="F6" s="19"/>
    </row>
    <row r="7" spans="1:41" ht="14.5" customHeight="1" x14ac:dyDescent="0.5">
      <c r="B7" s="209" t="s">
        <v>6</v>
      </c>
      <c r="C7" s="210"/>
      <c r="D7" s="175" t="s">
        <v>7</v>
      </c>
      <c r="E7" s="176"/>
      <c r="F7" s="19"/>
    </row>
    <row r="8" spans="1:41" ht="14.5" customHeight="1" thickBot="1" x14ac:dyDescent="0.55000000000000004">
      <c r="B8" s="211" t="s">
        <v>8</v>
      </c>
      <c r="C8" s="212"/>
      <c r="D8" s="177" t="s">
        <v>9</v>
      </c>
      <c r="E8" s="178"/>
      <c r="F8" s="19"/>
      <c r="Q8" s="72" t="s">
        <v>138</v>
      </c>
      <c r="X8" s="72" t="s">
        <v>138</v>
      </c>
    </row>
    <row r="9" spans="1:41" ht="15" thickBot="1" x14ac:dyDescent="0.4">
      <c r="M9" s="39"/>
      <c r="Q9" s="61" t="str">
        <f>+B4</f>
        <v>Umsækjandi:</v>
      </c>
      <c r="R9" s="199" t="str">
        <f>+D4</f>
        <v>Umsækjandi A ehf.</v>
      </c>
      <c r="S9" s="200"/>
      <c r="T9" s="201"/>
      <c r="X9" s="61" t="str">
        <f>+B5</f>
        <v>Meðumsækjandi:</v>
      </c>
      <c r="Y9" s="199" t="str">
        <f>+D5</f>
        <v>Umsækjandi B ehf. (ef við á)</v>
      </c>
      <c r="Z9" s="200"/>
      <c r="AA9" s="201"/>
      <c r="AM9" t="s">
        <v>11</v>
      </c>
      <c r="AN9" t="s">
        <v>11</v>
      </c>
      <c r="AO9" t="s">
        <v>11</v>
      </c>
    </row>
    <row r="10" spans="1:41" ht="41.15" customHeight="1" thickBot="1" x14ac:dyDescent="0.4">
      <c r="A10" s="3"/>
      <c r="B10" s="30" t="s">
        <v>12</v>
      </c>
      <c r="C10" s="30" t="s">
        <v>13</v>
      </c>
      <c r="D10" s="31" t="s">
        <v>14</v>
      </c>
      <c r="E10" s="31" t="s">
        <v>15</v>
      </c>
      <c r="F10" s="31" t="s">
        <v>16</v>
      </c>
      <c r="G10" s="31" t="s">
        <v>17</v>
      </c>
      <c r="H10" s="31" t="s">
        <v>18</v>
      </c>
      <c r="I10" s="31" t="s">
        <v>139</v>
      </c>
      <c r="J10" s="31" t="s">
        <v>19</v>
      </c>
      <c r="K10" s="31" t="s">
        <v>20</v>
      </c>
      <c r="L10" s="31" t="s">
        <v>21</v>
      </c>
      <c r="M10" s="31" t="s">
        <v>22</v>
      </c>
      <c r="N10" s="31" t="s">
        <v>23</v>
      </c>
      <c r="O10" s="32" t="s">
        <v>24</v>
      </c>
      <c r="Q10" s="59" t="str">
        <f>+'3. Kostnaðaráætlun'!B13</f>
        <v>Laun og launatengd gjöld:</v>
      </c>
      <c r="R10" s="60" t="str">
        <f>+'3. Kostnaðaráætlun'!B22</f>
        <v>Rekstrarvörur, efni o.fl.:</v>
      </c>
      <c r="S10" s="60" t="str">
        <f>+'3. Kostnaðaráætlun'!B46</f>
        <v>Aðkeypt þjónusta:</v>
      </c>
      <c r="T10" s="60" t="str">
        <f>+'3. Kostnaðaráætlun'!B70</f>
        <v>Ferðir og fundir:</v>
      </c>
      <c r="U10" s="60" t="str">
        <f>+'3. Kostnaðaráætlun'!B94</f>
        <v>Notkun áhalda og tækja (afskriftir):</v>
      </c>
      <c r="V10" s="60" t="str">
        <f>+'3. Kostnaðaráætlun'!B118</f>
        <v>Samrekstur og aðstaða:</v>
      </c>
      <c r="X10" s="59" t="str">
        <f>+Q10</f>
        <v>Laun og launatengd gjöld:</v>
      </c>
      <c r="Y10" s="59" t="str">
        <f t="shared" ref="Y10:AA10" si="0">+R10</f>
        <v>Rekstrarvörur, efni o.fl.:</v>
      </c>
      <c r="Z10" s="59" t="str">
        <f t="shared" si="0"/>
        <v>Aðkeypt þjónusta:</v>
      </c>
      <c r="AA10" s="59" t="str">
        <f t="shared" si="0"/>
        <v>Ferðir og fundir:</v>
      </c>
      <c r="AB10" s="59" t="str">
        <f t="shared" ref="AB10" si="1">+U10</f>
        <v>Notkun áhalda og tækja (afskriftir):</v>
      </c>
      <c r="AC10" s="59" t="str">
        <f t="shared" ref="AC10" si="2">+V10</f>
        <v>Samrekstur og aðstaða:</v>
      </c>
      <c r="AM10" t="s">
        <v>136</v>
      </c>
      <c r="AN10" t="s">
        <v>136</v>
      </c>
      <c r="AO10" t="s">
        <v>136</v>
      </c>
    </row>
    <row r="11" spans="1:41" ht="48" customHeight="1" x14ac:dyDescent="0.35">
      <c r="A11" s="3"/>
      <c r="B11" s="73">
        <v>1</v>
      </c>
      <c r="C11" s="74">
        <v>1</v>
      </c>
      <c r="D11" s="157" t="s">
        <v>26</v>
      </c>
      <c r="E11" s="158"/>
      <c r="F11" s="158"/>
      <c r="G11" s="159"/>
      <c r="H11" s="160"/>
      <c r="I11" s="158"/>
      <c r="J11" s="161" t="s">
        <v>27</v>
      </c>
      <c r="K11" s="158"/>
      <c r="L11" s="75" t="s">
        <v>27</v>
      </c>
      <c r="M11" s="76">
        <f>+SUM(Q11:V11)+SUM(X11:AC11)</f>
        <v>0</v>
      </c>
      <c r="N11" s="75" t="s">
        <v>27</v>
      </c>
      <c r="O11" s="77" t="str">
        <f>IFERROR(M11/$M$16,"")</f>
        <v/>
      </c>
      <c r="P11" s="5"/>
      <c r="Q11" s="62">
        <f>+'3. Kostnaðaráætlun'!G15</f>
        <v>0</v>
      </c>
      <c r="R11" s="62">
        <f>+SUMIF('3. Kostnaðaráætlun'!$B$24:$B$43,1,'3. Kostnaðaráætlun'!$G$24:$G$43)</f>
        <v>0</v>
      </c>
      <c r="S11" s="62">
        <f>+SUMIF('3. Kostnaðaráætlun'!$B$48:$B$67,1,'3. Kostnaðaráætlun'!$G$48:$G$67)</f>
        <v>0</v>
      </c>
      <c r="T11" s="62">
        <f>+SUMIF('3. Kostnaðaráætlun'!$B$72:$B$91,1,'3. Kostnaðaráætlun'!$G$72:$G$91)</f>
        <v>0</v>
      </c>
      <c r="U11" s="62">
        <f>+SUMIF('3. Kostnaðaráætlun'!$B$96:$B$115,1,'3. Kostnaðaráætlun'!$G$96:$G$115)</f>
        <v>0</v>
      </c>
      <c r="V11" s="62">
        <f>+SUMIF('3. Kostnaðaráætlun'!$B$120:$B$124,1,'3. Kostnaðaráætlun'!$G$120:$G$124)</f>
        <v>0</v>
      </c>
      <c r="W11" s="63"/>
      <c r="X11" s="62">
        <f>+'3. Kostnaðaráætlun'!P15</f>
        <v>0</v>
      </c>
      <c r="Y11" s="62">
        <f>+SUMIF('3. Kostnaðaráætlun'!$K$24:$K$43,1,'3. Kostnaðaráætlun'!$P$24:$P$43)</f>
        <v>0</v>
      </c>
      <c r="Z11" s="62">
        <f>+SUMIF('3. Kostnaðaráætlun'!$K$48:$K$67,1,'3. Kostnaðaráætlun'!$P$48:$P$67)</f>
        <v>0</v>
      </c>
      <c r="AA11" s="62">
        <f>+SUMIF('3. Kostnaðaráætlun'!$K$72:$K$91,1,'3. Kostnaðaráætlun'!$P$72:$P$91)</f>
        <v>0</v>
      </c>
      <c r="AB11" s="62">
        <f>+SUMIF('3. Kostnaðaráætlun'!$K$96:$K$115,1,'3. Kostnaðaráætlun'!$P$96:$P$115)</f>
        <v>0</v>
      </c>
      <c r="AC11" s="62">
        <f>+SUMIF('3. Kostnaðaráætlun'!$K$120:$K$124,1,'3. Kostnaðaráætlun'!$P$120:$P$124)</f>
        <v>0</v>
      </c>
      <c r="AM11" t="s">
        <v>25</v>
      </c>
      <c r="AN11" t="s">
        <v>25</v>
      </c>
      <c r="AO11" t="s">
        <v>25</v>
      </c>
    </row>
    <row r="12" spans="1:41" ht="48" customHeight="1" x14ac:dyDescent="0.35">
      <c r="A12" s="3"/>
      <c r="B12" s="73">
        <v>1</v>
      </c>
      <c r="C12" s="78">
        <v>2</v>
      </c>
      <c r="D12" s="162" t="s">
        <v>29</v>
      </c>
      <c r="E12" s="163"/>
      <c r="F12" s="163"/>
      <c r="G12" s="164"/>
      <c r="H12" s="165"/>
      <c r="I12" s="163"/>
      <c r="J12" s="161" t="s">
        <v>27</v>
      </c>
      <c r="K12" s="163"/>
      <c r="L12" s="75" t="s">
        <v>27</v>
      </c>
      <c r="M12" s="76">
        <f t="shared" ref="M12:M15" si="3">+SUM(Q12:V12)+SUM(X12:AC12)</f>
        <v>0</v>
      </c>
      <c r="N12" s="75" t="s">
        <v>27</v>
      </c>
      <c r="O12" s="77" t="str">
        <f>IFERROR(M12/$M$16,"")</f>
        <v/>
      </c>
      <c r="P12" s="5"/>
      <c r="Q12" s="62">
        <f>+'3. Kostnaðaráætlun'!G16</f>
        <v>0</v>
      </c>
      <c r="R12" s="62">
        <f>+SUMIF('3. Kostnaðaráætlun'!$B$24:$B$43,2,'3. Kostnaðaráætlun'!$G$24:$G$43)</f>
        <v>0</v>
      </c>
      <c r="S12" s="62">
        <f>+SUMIF('3. Kostnaðaráætlun'!$B$48:$B$67,2,'3. Kostnaðaráætlun'!$G$48:$G$67)</f>
        <v>0</v>
      </c>
      <c r="T12" s="62">
        <f>+SUMIF('3. Kostnaðaráætlun'!$B$72:$B$91,2,'3. Kostnaðaráætlun'!$G$72:$G$91)</f>
        <v>0</v>
      </c>
      <c r="U12" s="62">
        <f>+SUMIF('3. Kostnaðaráætlun'!$B$96:$B$115,2,'3. Kostnaðaráætlun'!$G$96:$G$115)</f>
        <v>0</v>
      </c>
      <c r="V12" s="62">
        <f>+SUMIF('3. Kostnaðaráætlun'!$B$120:$B$124,2,'3. Kostnaðaráætlun'!$G$120:$G$124)</f>
        <v>0</v>
      </c>
      <c r="W12" s="63"/>
      <c r="X12" s="62">
        <f>+'3. Kostnaðaráætlun'!P16</f>
        <v>0</v>
      </c>
      <c r="Y12" s="62">
        <f>+SUMIF('3. Kostnaðaráætlun'!$K$24:$K$43,2,'3. Kostnaðaráætlun'!$P$24:$P$43)</f>
        <v>0</v>
      </c>
      <c r="Z12" s="62">
        <f>+SUMIF('3. Kostnaðaráætlun'!$K$48:$K$67,2,'3. Kostnaðaráætlun'!$P$48:$P$67)</f>
        <v>0</v>
      </c>
      <c r="AA12" s="62">
        <f>+SUMIF('3. Kostnaðaráætlun'!$K$72:$K$91,2,'3. Kostnaðaráætlun'!$P$72:$P$91)</f>
        <v>0</v>
      </c>
      <c r="AB12" s="62">
        <f>+SUMIF('3. Kostnaðaráætlun'!$K$96:$K$115,2,'3. Kostnaðaráætlun'!$P$96:$P$115)</f>
        <v>0</v>
      </c>
      <c r="AC12" s="62">
        <f>+SUMIF('3. Kostnaðaráætlun'!$K$120:$K$124,2,'3. Kostnaðaráætlun'!$P$120:$P$124)</f>
        <v>0</v>
      </c>
      <c r="AM12" t="s">
        <v>28</v>
      </c>
      <c r="AN12" t="s">
        <v>28</v>
      </c>
      <c r="AO12" t="s">
        <v>28</v>
      </c>
    </row>
    <row r="13" spans="1:41" ht="48" customHeight="1" x14ac:dyDescent="0.35">
      <c r="A13" s="3"/>
      <c r="B13" s="73">
        <v>1</v>
      </c>
      <c r="C13" s="78">
        <v>3</v>
      </c>
      <c r="D13" s="162" t="s">
        <v>31</v>
      </c>
      <c r="E13" s="163"/>
      <c r="F13" s="163"/>
      <c r="G13" s="164"/>
      <c r="H13" s="165"/>
      <c r="I13" s="163"/>
      <c r="J13" s="161" t="s">
        <v>27</v>
      </c>
      <c r="K13" s="163"/>
      <c r="L13" s="75" t="s">
        <v>27</v>
      </c>
      <c r="M13" s="76">
        <f t="shared" si="3"/>
        <v>0</v>
      </c>
      <c r="N13" s="75" t="s">
        <v>27</v>
      </c>
      <c r="O13" s="77" t="str">
        <f>IFERROR(M13/$M$16,"")</f>
        <v/>
      </c>
      <c r="P13" s="5"/>
      <c r="Q13" s="62">
        <f>+'3. Kostnaðaráætlun'!G17</f>
        <v>0</v>
      </c>
      <c r="R13" s="62">
        <f>+SUMIF('3. Kostnaðaráætlun'!$B$24:$B$43,3,'3. Kostnaðaráætlun'!$G$24:$G$43)</f>
        <v>0</v>
      </c>
      <c r="S13" s="62">
        <f>+SUMIF('3. Kostnaðaráætlun'!$B$48:$B$67,3,'3. Kostnaðaráætlun'!$G$48:$G$67)</f>
        <v>0</v>
      </c>
      <c r="T13" s="62">
        <f>+SUMIF('3. Kostnaðaráætlun'!$B$72:$B$91,3,'3. Kostnaðaráætlun'!$G$72:$G$91)</f>
        <v>0</v>
      </c>
      <c r="U13" s="62">
        <f>+SUMIF('3. Kostnaðaráætlun'!$B$96:$B$115,3,'3. Kostnaðaráætlun'!$G$96:$G$115)</f>
        <v>0</v>
      </c>
      <c r="V13" s="62">
        <f>+SUMIF('3. Kostnaðaráætlun'!$B$120:$B$124,3,'3. Kostnaðaráætlun'!$G$120:$G$124)</f>
        <v>0</v>
      </c>
      <c r="W13" s="63"/>
      <c r="X13" s="62">
        <f>+'3. Kostnaðaráætlun'!P17</f>
        <v>0</v>
      </c>
      <c r="Y13" s="62">
        <f>+SUMIF('3. Kostnaðaráætlun'!$K$24:$K$43,3,'3. Kostnaðaráætlun'!$P$24:$P$43)</f>
        <v>0</v>
      </c>
      <c r="Z13" s="62">
        <f>+SUMIF('3. Kostnaðaráætlun'!$K$48:$K$67,3,'3. Kostnaðaráætlun'!$P$48:$P$67)</f>
        <v>0</v>
      </c>
      <c r="AA13" s="62">
        <f>+SUMIF('3. Kostnaðaráætlun'!$K$72:$K$91,3,'3. Kostnaðaráætlun'!$P$72:$P$91)</f>
        <v>0</v>
      </c>
      <c r="AB13" s="62">
        <f>+SUMIF('3. Kostnaðaráætlun'!$K$96:$K$115,3,'3. Kostnaðaráætlun'!$P$96:$P$115)</f>
        <v>0</v>
      </c>
      <c r="AC13" s="62">
        <f>+SUMIF('3. Kostnaðaráætlun'!$K$120:$K$124,3,'3. Kostnaðaráætlun'!$P$120:$P$124)</f>
        <v>0</v>
      </c>
      <c r="AM13" t="s">
        <v>30</v>
      </c>
      <c r="AN13" t="s">
        <v>30</v>
      </c>
      <c r="AO13" t="s">
        <v>30</v>
      </c>
    </row>
    <row r="14" spans="1:41" ht="48" customHeight="1" x14ac:dyDescent="0.35">
      <c r="A14" s="3"/>
      <c r="B14" s="73">
        <v>1</v>
      </c>
      <c r="C14" s="78">
        <v>4</v>
      </c>
      <c r="D14" s="162" t="s">
        <v>33</v>
      </c>
      <c r="E14" s="163"/>
      <c r="F14" s="163"/>
      <c r="G14" s="164"/>
      <c r="H14" s="165"/>
      <c r="I14" s="163"/>
      <c r="J14" s="161" t="s">
        <v>27</v>
      </c>
      <c r="K14" s="163"/>
      <c r="L14" s="75" t="s">
        <v>27</v>
      </c>
      <c r="M14" s="76">
        <f t="shared" si="3"/>
        <v>0</v>
      </c>
      <c r="N14" s="75" t="s">
        <v>27</v>
      </c>
      <c r="O14" s="77" t="str">
        <f t="shared" ref="O14:O15" si="4">IFERROR(M14/$M$16,"")</f>
        <v/>
      </c>
      <c r="P14" s="5"/>
      <c r="Q14" s="62">
        <f>+'3. Kostnaðaráætlun'!G18</f>
        <v>0</v>
      </c>
      <c r="R14" s="62">
        <f>+SUMIF('3. Kostnaðaráætlun'!$B$24:$B$43,4,'3. Kostnaðaráætlun'!$G$24:$G$43)</f>
        <v>0</v>
      </c>
      <c r="S14" s="62">
        <f>+SUMIF('3. Kostnaðaráætlun'!$B$48:$B$67,4,'3. Kostnaðaráætlun'!$G$48:$G$67)</f>
        <v>0</v>
      </c>
      <c r="T14" s="62">
        <f>+SUMIF('3. Kostnaðaráætlun'!$B$72:$B$91,4,'3. Kostnaðaráætlun'!$G$72:$G$91)</f>
        <v>0</v>
      </c>
      <c r="U14" s="62">
        <f>+SUMIF('3. Kostnaðaráætlun'!$B$96:$B$115,4,'3. Kostnaðaráætlun'!$G$96:$G$115)</f>
        <v>0</v>
      </c>
      <c r="V14" s="62">
        <f>+SUMIF('3. Kostnaðaráætlun'!$B$120:$B$124,4,'3. Kostnaðaráætlun'!$G$120:$G$124)</f>
        <v>0</v>
      </c>
      <c r="W14" s="63"/>
      <c r="X14" s="62">
        <f>+'3. Kostnaðaráætlun'!P18</f>
        <v>0</v>
      </c>
      <c r="Y14" s="62">
        <f>+SUMIF('3. Kostnaðaráætlun'!$K$24:$K$43,4,'3. Kostnaðaráætlun'!$P$24:$P$43)</f>
        <v>0</v>
      </c>
      <c r="Z14" s="62">
        <f>+SUMIF('3. Kostnaðaráætlun'!$K$48:$K$67,4,'3. Kostnaðaráætlun'!$P$48:$P$67)</f>
        <v>0</v>
      </c>
      <c r="AA14" s="62">
        <f>+SUMIF('3. Kostnaðaráætlun'!$K$72:$K$91,4,'3. Kostnaðaráætlun'!$P$72:$P$91)</f>
        <v>0</v>
      </c>
      <c r="AB14" s="62">
        <f>+SUMIF('3. Kostnaðaráætlun'!$K$96:$K$115,4,'3. Kostnaðaráætlun'!$P$96:$P$115)</f>
        <v>0</v>
      </c>
      <c r="AC14" s="62">
        <f>+SUMIF('3. Kostnaðaráætlun'!$K$120:$K$124,4,'3. Kostnaðaráætlun'!$P$120:$P$124)</f>
        <v>0</v>
      </c>
      <c r="AM14" t="s">
        <v>32</v>
      </c>
      <c r="AN14" t="s">
        <v>32</v>
      </c>
      <c r="AO14" t="s">
        <v>32</v>
      </c>
    </row>
    <row r="15" spans="1:41" ht="48" customHeight="1" thickBot="1" x14ac:dyDescent="0.4">
      <c r="A15" s="3"/>
      <c r="B15" s="79">
        <v>1</v>
      </c>
      <c r="C15" s="80">
        <v>5</v>
      </c>
      <c r="D15" s="166" t="s">
        <v>35</v>
      </c>
      <c r="E15" s="167"/>
      <c r="F15" s="167"/>
      <c r="G15" s="168"/>
      <c r="H15" s="169"/>
      <c r="I15" s="167"/>
      <c r="J15" s="170" t="s">
        <v>27</v>
      </c>
      <c r="K15" s="171"/>
      <c r="L15" s="81" t="s">
        <v>27</v>
      </c>
      <c r="M15" s="76">
        <f t="shared" si="3"/>
        <v>0</v>
      </c>
      <c r="N15" s="81" t="s">
        <v>27</v>
      </c>
      <c r="O15" s="77" t="str">
        <f t="shared" si="4"/>
        <v/>
      </c>
      <c r="Q15" s="62">
        <f>+'3. Kostnaðaráætlun'!G19</f>
        <v>0</v>
      </c>
      <c r="R15" s="62">
        <f>+SUMIF('3. Kostnaðaráætlun'!$B$24:$B$43,5,'3. Kostnaðaráætlun'!$G$24:$G$43)</f>
        <v>0</v>
      </c>
      <c r="S15" s="62">
        <f>+SUMIF('3. Kostnaðaráætlun'!$B$48:$B$67,5,'3. Kostnaðaráætlun'!$G$48:$G$67)</f>
        <v>0</v>
      </c>
      <c r="T15" s="62">
        <f>+SUMIF('3. Kostnaðaráætlun'!$B$72:$B$91,5,'3. Kostnaðaráætlun'!$G$72:$G$91)</f>
        <v>0</v>
      </c>
      <c r="U15" s="62">
        <f>+SUMIF('3. Kostnaðaráætlun'!$B$96:$B$115,5,'3. Kostnaðaráætlun'!$G$96:$G$115)</f>
        <v>0</v>
      </c>
      <c r="V15" s="62">
        <f>+SUMIF('3. Kostnaðaráætlun'!$B$120:$B$124,5,'3. Kostnaðaráætlun'!$G$120:$G$124)</f>
        <v>0</v>
      </c>
      <c r="W15" s="63"/>
      <c r="X15" s="62">
        <f>+'3. Kostnaðaráætlun'!P19</f>
        <v>0</v>
      </c>
      <c r="Y15" s="62">
        <f>+SUMIF('3. Kostnaðaráætlun'!$K$24:$K$43,5,'3. Kostnaðaráætlun'!$P$24:$P$43)</f>
        <v>0</v>
      </c>
      <c r="Z15" s="62">
        <f>+SUMIF('3. Kostnaðaráætlun'!$K$48:$K$67,5,'3. Kostnaðaráætlun'!$P$48:$P$67)</f>
        <v>0</v>
      </c>
      <c r="AA15" s="62">
        <f>+SUMIF('3. Kostnaðaráætlun'!$K$72:$K$91,5,'3. Kostnaðaráætlun'!$P$72:$P$91)</f>
        <v>0</v>
      </c>
      <c r="AB15" s="62">
        <f>+SUMIF('3. Kostnaðaráætlun'!$K$96:$K$115,5,'3. Kostnaðaráætlun'!$P$96:$P$115)</f>
        <v>0</v>
      </c>
      <c r="AC15" s="62">
        <f>+SUMIF('3. Kostnaðaráætlun'!$K$120:$K$124,5,'3. Kostnaðaráætlun'!$P$120:$P$124)</f>
        <v>0</v>
      </c>
      <c r="AM15" t="s">
        <v>34</v>
      </c>
      <c r="AN15" t="s">
        <v>34</v>
      </c>
      <c r="AO15" t="s">
        <v>34</v>
      </c>
    </row>
    <row r="16" spans="1:41" ht="15" thickBot="1" x14ac:dyDescent="0.4">
      <c r="B16" s="82"/>
      <c r="C16" s="82"/>
      <c r="D16" s="83"/>
      <c r="E16" s="83"/>
      <c r="F16" s="83"/>
      <c r="G16" s="83"/>
      <c r="H16" s="83"/>
      <c r="I16" s="83"/>
      <c r="J16" s="83"/>
      <c r="K16" s="64" t="s">
        <v>37</v>
      </c>
      <c r="L16" s="65"/>
      <c r="M16" s="66">
        <f>SUM(M11:M15)</f>
        <v>0</v>
      </c>
      <c r="N16" s="66"/>
      <c r="O16" s="67">
        <f>SUM(O11:O15)</f>
        <v>0</v>
      </c>
      <c r="AM16" t="s">
        <v>36</v>
      </c>
      <c r="AN16" t="s">
        <v>36</v>
      </c>
      <c r="AO16" t="s">
        <v>36</v>
      </c>
    </row>
    <row r="17" spans="1:41" ht="15" thickBot="1" x14ac:dyDescent="0.4">
      <c r="B17" s="22"/>
      <c r="C17" s="22"/>
      <c r="D17" s="23"/>
      <c r="E17" s="23"/>
      <c r="F17" s="23"/>
      <c r="G17" s="23"/>
      <c r="H17" s="23"/>
      <c r="I17" s="23"/>
      <c r="J17" s="23"/>
      <c r="K17" s="23"/>
      <c r="L17" s="23"/>
      <c r="M17" s="24"/>
      <c r="N17" s="24"/>
      <c r="O17" s="25"/>
      <c r="AM17" t="s">
        <v>38</v>
      </c>
      <c r="AN17" t="s">
        <v>38</v>
      </c>
      <c r="AO17" t="s">
        <v>38</v>
      </c>
    </row>
    <row r="18" spans="1:41" ht="41.15" customHeight="1" thickBot="1" x14ac:dyDescent="0.4">
      <c r="A18" s="3"/>
      <c r="B18" s="30" t="str">
        <f>+B10</f>
        <v>Ár</v>
      </c>
      <c r="C18" s="30" t="str">
        <f t="shared" ref="C18:O18" si="5">+C10</f>
        <v>Númer verkþáttar</v>
      </c>
      <c r="D18" s="30" t="str">
        <f t="shared" si="5"/>
        <v>Heiti verkþáttar</v>
      </c>
      <c r="E18" s="30" t="str">
        <f t="shared" si="5"/>
        <v>Lýsing verkþáttar</v>
      </c>
      <c r="F18" s="30" t="str">
        <f t="shared" si="5"/>
        <v>Framkvæmdaraðil verkþáttar</v>
      </c>
      <c r="G18" s="30" t="str">
        <f t="shared" si="5"/>
        <v>Upphaf verkþáttar</v>
      </c>
      <c r="H18" s="30" t="str">
        <f t="shared" si="5"/>
        <v>Lok verkþáttar</v>
      </c>
      <c r="I18" s="30" t="str">
        <f t="shared" si="5"/>
        <v>Áætlaðar vörður/aðgerðir</v>
      </c>
      <c r="J18" s="30" t="str">
        <f t="shared" si="5"/>
        <v>Raun vörður/ aðgerðir</v>
      </c>
      <c r="K18" s="30" t="str">
        <f t="shared" si="5"/>
        <v>Áætlaðar afurðir/áhrif</v>
      </c>
      <c r="L18" s="30" t="str">
        <f t="shared" si="5"/>
        <v>Raun afurðir/ áhrif</v>
      </c>
      <c r="M18" s="30" t="str">
        <f t="shared" si="5"/>
        <v>Áætlaður kostnaður</v>
      </c>
      <c r="N18" s="30" t="str">
        <f t="shared" si="5"/>
        <v>Raun-kostnaður</v>
      </c>
      <c r="O18" s="30" t="str">
        <f t="shared" si="5"/>
        <v>Hlutfall af heildar-kostnaði árs</v>
      </c>
      <c r="Q18" s="59" t="str">
        <f>+Q10</f>
        <v>Laun og launatengd gjöld:</v>
      </c>
      <c r="R18" s="59" t="str">
        <f t="shared" ref="R18:V18" si="6">+R10</f>
        <v>Rekstrarvörur, efni o.fl.:</v>
      </c>
      <c r="S18" s="59" t="str">
        <f t="shared" si="6"/>
        <v>Aðkeypt þjónusta:</v>
      </c>
      <c r="T18" s="59" t="str">
        <f t="shared" si="6"/>
        <v>Ferðir og fundir:</v>
      </c>
      <c r="U18" s="59" t="str">
        <f t="shared" si="6"/>
        <v>Notkun áhalda og tækja (afskriftir):</v>
      </c>
      <c r="V18" s="59" t="str">
        <f t="shared" si="6"/>
        <v>Samrekstur og aðstaða:</v>
      </c>
      <c r="X18" s="59" t="str">
        <f>+Q18</f>
        <v>Laun og launatengd gjöld:</v>
      </c>
      <c r="Y18" s="59" t="str">
        <f t="shared" ref="Y18" si="7">+R18</f>
        <v>Rekstrarvörur, efni o.fl.:</v>
      </c>
      <c r="Z18" s="59" t="str">
        <f t="shared" ref="Z18" si="8">+S18</f>
        <v>Aðkeypt þjónusta:</v>
      </c>
      <c r="AA18" s="59" t="str">
        <f t="shared" ref="AA18" si="9">+T18</f>
        <v>Ferðir og fundir:</v>
      </c>
      <c r="AB18" s="59" t="str">
        <f t="shared" ref="AB18" si="10">+U18</f>
        <v>Notkun áhalda og tækja (afskriftir):</v>
      </c>
      <c r="AC18" s="59" t="str">
        <f t="shared" ref="AC18" si="11">+V18</f>
        <v>Samrekstur og aðstaða:</v>
      </c>
      <c r="AM18" t="s">
        <v>39</v>
      </c>
      <c r="AN18" t="s">
        <v>39</v>
      </c>
      <c r="AO18" t="s">
        <v>39</v>
      </c>
    </row>
    <row r="19" spans="1:41" ht="48" customHeight="1" x14ac:dyDescent="0.35">
      <c r="A19" s="3"/>
      <c r="B19" s="73">
        <v>2</v>
      </c>
      <c r="C19" s="74">
        <v>1</v>
      </c>
      <c r="D19" s="84" t="str">
        <f t="shared" ref="D19:E23" si="12">+D11</f>
        <v>Heiti verkþáttar 1</v>
      </c>
      <c r="E19" s="85">
        <f t="shared" si="12"/>
        <v>0</v>
      </c>
      <c r="F19" s="158"/>
      <c r="G19" s="159"/>
      <c r="H19" s="160"/>
      <c r="I19" s="158"/>
      <c r="J19" s="161" t="s">
        <v>27</v>
      </c>
      <c r="K19" s="158"/>
      <c r="L19" s="75" t="s">
        <v>27</v>
      </c>
      <c r="M19" s="76">
        <f>+SUM(Q19:V19)+SUM(X19:AC19)</f>
        <v>0</v>
      </c>
      <c r="N19" s="75" t="s">
        <v>27</v>
      </c>
      <c r="O19" s="77" t="str">
        <f>IFERROR(M19/$M$24,"")</f>
        <v/>
      </c>
      <c r="Q19" s="62">
        <f>+'3. Kostnaðaráætlun'!H15</f>
        <v>0</v>
      </c>
      <c r="R19" s="62">
        <f>+SUMIF('3. Kostnaðaráætlun'!$B$24:$B$43,1,'3. Kostnaðaráætlun'!$H$24:$H$43)</f>
        <v>0</v>
      </c>
      <c r="S19" s="62">
        <f>+SUMIF('3. Kostnaðaráætlun'!$B$48:$B$67,1,'3. Kostnaðaráætlun'!$H$48:$H$67)</f>
        <v>0</v>
      </c>
      <c r="T19" s="62">
        <f>+SUMIF('3. Kostnaðaráætlun'!$B$72:$B$91,1,'3. Kostnaðaráætlun'!$H$72:$H$91)</f>
        <v>0</v>
      </c>
      <c r="U19" s="62">
        <f>+SUMIF('3. Kostnaðaráætlun'!$B$96:$B$115,1,'3. Kostnaðaráætlun'!$H$96:$H$115)</f>
        <v>0</v>
      </c>
      <c r="V19" s="62">
        <f>+SUMIF('3. Kostnaðaráætlun'!$B$120:$B$124,1,'3. Kostnaðaráætlun'!$H$120:$H$124)</f>
        <v>0</v>
      </c>
      <c r="W19" s="63"/>
      <c r="X19" s="62">
        <f>+'3. Kostnaðaráætlun'!Q15</f>
        <v>0</v>
      </c>
      <c r="Y19" s="62">
        <f>+SUMIF('3. Kostnaðaráætlun'!$K$24:$K$43,1,'3. Kostnaðaráætlun'!$Q$24:$Q$43)</f>
        <v>0</v>
      </c>
      <c r="Z19" s="62">
        <f>+SUMIF('3. Kostnaðaráætlun'!$K$48:$K$67,1,'3. Kostnaðaráætlun'!$Q$48:$Q$67)</f>
        <v>0</v>
      </c>
      <c r="AA19" s="62">
        <f>+SUMIF('3. Kostnaðaráætlun'!$K$72:$K$91,1,'3. Kostnaðaráætlun'!$Q$72:$Q$91)</f>
        <v>0</v>
      </c>
      <c r="AB19" s="62">
        <f>+SUMIF('3. Kostnaðaráætlun'!$K$96:$K$115,1,'3. Kostnaðaráætlun'!$Q$96:$Q$115)</f>
        <v>0</v>
      </c>
      <c r="AC19" s="62">
        <f>+SUMIF('3. Kostnaðaráætlun'!$K$120:$K$124,1,'3. Kostnaðaráætlun'!$Q$120:$Q$124)</f>
        <v>0</v>
      </c>
      <c r="AM19" t="s">
        <v>137</v>
      </c>
      <c r="AN19" t="s">
        <v>137</v>
      </c>
      <c r="AO19" t="s">
        <v>137</v>
      </c>
    </row>
    <row r="20" spans="1:41" ht="48" customHeight="1" x14ac:dyDescent="0.35">
      <c r="A20" s="3"/>
      <c r="B20" s="73">
        <v>2</v>
      </c>
      <c r="C20" s="78">
        <v>2</v>
      </c>
      <c r="D20" s="86" t="str">
        <f t="shared" si="12"/>
        <v>Heiti verkþáttar 2</v>
      </c>
      <c r="E20" s="87">
        <f t="shared" si="12"/>
        <v>0</v>
      </c>
      <c r="F20" s="163"/>
      <c r="G20" s="164"/>
      <c r="H20" s="165"/>
      <c r="I20" s="163"/>
      <c r="J20" s="161" t="s">
        <v>27</v>
      </c>
      <c r="K20" s="163"/>
      <c r="L20" s="75" t="s">
        <v>27</v>
      </c>
      <c r="M20" s="76">
        <f t="shared" ref="M20:M23" si="13">+SUM(Q20:V20)+SUM(X20:AC20)</f>
        <v>0</v>
      </c>
      <c r="N20" s="75" t="s">
        <v>27</v>
      </c>
      <c r="O20" s="77" t="str">
        <f t="shared" ref="O20:O23" si="14">IFERROR(M20/$M$24,"")</f>
        <v/>
      </c>
      <c r="Q20" s="62">
        <f>+'3. Kostnaðaráætlun'!H16</f>
        <v>0</v>
      </c>
      <c r="R20" s="62">
        <f>+SUMIF('3. Kostnaðaráætlun'!$B$24:$B$43,2,'3. Kostnaðaráætlun'!$H$24:$H$43)</f>
        <v>0</v>
      </c>
      <c r="S20" s="62">
        <f>+SUMIF('3. Kostnaðaráætlun'!$B$48:$B$67,2,'3. Kostnaðaráætlun'!$H$48:$H$67)</f>
        <v>0</v>
      </c>
      <c r="T20" s="62">
        <f>+SUMIF('3. Kostnaðaráætlun'!$B$72:$B$91,2,'3. Kostnaðaráætlun'!$H$72:$H$91)</f>
        <v>0</v>
      </c>
      <c r="U20" s="62">
        <f>+SUMIF('3. Kostnaðaráætlun'!$B$96:$B$115,2,'3. Kostnaðaráætlun'!$H$96:$H$115)</f>
        <v>0</v>
      </c>
      <c r="V20" s="62">
        <f>+SUMIF('3. Kostnaðaráætlun'!$B$120:$B$124,2,'3. Kostnaðaráætlun'!$H$120:$H$124)</f>
        <v>0</v>
      </c>
      <c r="W20" s="63"/>
      <c r="X20" s="62">
        <f>+'3. Kostnaðaráætlun'!Q16</f>
        <v>0</v>
      </c>
      <c r="Y20" s="62">
        <f>+SUMIF('3. Kostnaðaráætlun'!$K$24:$K$43,2,'3. Kostnaðaráætlun'!$Q$24:$Q$43)</f>
        <v>0</v>
      </c>
      <c r="Z20" s="62">
        <f>+SUMIF('3. Kostnaðaráætlun'!$K$48:$K$67,2,'3. Kostnaðaráætlun'!$Q$48:$Q$67)</f>
        <v>0</v>
      </c>
      <c r="AA20" s="62">
        <f>+SUMIF('3. Kostnaðaráætlun'!$K$72:$K$91,2,'3. Kostnaðaráætlun'!$Q$72:$Q$91)</f>
        <v>0</v>
      </c>
      <c r="AB20" s="62">
        <f>+SUMIF('3. Kostnaðaráætlun'!$K$96:$K$115,2,'3. Kostnaðaráætlun'!$Q$96:$Q$115)</f>
        <v>0</v>
      </c>
      <c r="AC20" s="62">
        <f>+SUMIF('3. Kostnaðaráætlun'!$K$120:$K$124,2,'3. Kostnaðaráætlun'!$Q$120:$Q$124)</f>
        <v>0</v>
      </c>
      <c r="AM20" t="s">
        <v>40</v>
      </c>
      <c r="AN20" t="s">
        <v>40</v>
      </c>
      <c r="AO20" t="s">
        <v>40</v>
      </c>
    </row>
    <row r="21" spans="1:41" ht="48" customHeight="1" x14ac:dyDescent="0.35">
      <c r="A21" s="3"/>
      <c r="B21" s="73">
        <v>2</v>
      </c>
      <c r="C21" s="78">
        <v>3</v>
      </c>
      <c r="D21" s="86" t="str">
        <f t="shared" si="12"/>
        <v>Heiti verkþáttar 3</v>
      </c>
      <c r="E21" s="87">
        <f t="shared" si="12"/>
        <v>0</v>
      </c>
      <c r="F21" s="163"/>
      <c r="G21" s="164"/>
      <c r="H21" s="165"/>
      <c r="I21" s="163"/>
      <c r="J21" s="161" t="s">
        <v>27</v>
      </c>
      <c r="K21" s="163"/>
      <c r="L21" s="75" t="s">
        <v>27</v>
      </c>
      <c r="M21" s="76">
        <f t="shared" si="13"/>
        <v>0</v>
      </c>
      <c r="N21" s="75" t="s">
        <v>27</v>
      </c>
      <c r="O21" s="77" t="str">
        <f t="shared" si="14"/>
        <v/>
      </c>
      <c r="Q21" s="62">
        <f>+'3. Kostnaðaráætlun'!H17</f>
        <v>0</v>
      </c>
      <c r="R21" s="62">
        <f>+SUMIF('3. Kostnaðaráætlun'!$B$24:$B$43,3,'3. Kostnaðaráætlun'!$H$24:$H$43)</f>
        <v>0</v>
      </c>
      <c r="S21" s="62">
        <f>+SUMIF('3. Kostnaðaráætlun'!$B$48:$B$67,3,'3. Kostnaðaráætlun'!$H$48:$H$67)</f>
        <v>0</v>
      </c>
      <c r="T21" s="62">
        <f>+SUMIF('3. Kostnaðaráætlun'!$B$72:$B$91,3,'3. Kostnaðaráætlun'!$H$72:$H$91)</f>
        <v>0</v>
      </c>
      <c r="U21" s="62">
        <f>+SUMIF('3. Kostnaðaráætlun'!$B$96:$B$115,3,'3. Kostnaðaráætlun'!$H$96:$H$115)</f>
        <v>0</v>
      </c>
      <c r="V21" s="62">
        <f>+SUMIF('3. Kostnaðaráætlun'!$B$120:$B$124,3,'3. Kostnaðaráætlun'!$H$120:$H$124)</f>
        <v>0</v>
      </c>
      <c r="W21" s="63"/>
      <c r="X21" s="62">
        <f>+'3. Kostnaðaráætlun'!Q17</f>
        <v>0</v>
      </c>
      <c r="Y21" s="62">
        <f>+SUMIF('3. Kostnaðaráætlun'!$K$24:$K$43,3,'3. Kostnaðaráætlun'!$Q$24:$Q$43)</f>
        <v>0</v>
      </c>
      <c r="Z21" s="62">
        <f>+SUMIF('3. Kostnaðaráætlun'!$K$48:$K$67,3,'3. Kostnaðaráætlun'!$Q$48:$Q$67)</f>
        <v>0</v>
      </c>
      <c r="AA21" s="62">
        <f>+SUMIF('3. Kostnaðaráætlun'!$K$72:$K$91,3,'3. Kostnaðaráætlun'!$Q$72:$Q$91)</f>
        <v>0</v>
      </c>
      <c r="AB21" s="62">
        <f>+SUMIF('3. Kostnaðaráætlun'!$K$96:$K$115,3,'3. Kostnaðaráætlun'!$Q$96:$Q$115)</f>
        <v>0</v>
      </c>
      <c r="AC21" s="62">
        <f>+SUMIF('3. Kostnaðaráætlun'!$K$120:$K$124,3,'3. Kostnaðaráætlun'!$Q$120:$Q$124)</f>
        <v>0</v>
      </c>
      <c r="AM21" t="s">
        <v>41</v>
      </c>
      <c r="AN21" t="s">
        <v>42</v>
      </c>
      <c r="AO21" t="s">
        <v>42</v>
      </c>
    </row>
    <row r="22" spans="1:41" ht="48" customHeight="1" x14ac:dyDescent="0.35">
      <c r="A22" s="3"/>
      <c r="B22" s="73">
        <v>2</v>
      </c>
      <c r="C22" s="78">
        <v>4</v>
      </c>
      <c r="D22" s="86" t="str">
        <f t="shared" si="12"/>
        <v>Heiti verkþáttar 4</v>
      </c>
      <c r="E22" s="87">
        <f t="shared" si="12"/>
        <v>0</v>
      </c>
      <c r="F22" s="163"/>
      <c r="G22" s="164"/>
      <c r="H22" s="165"/>
      <c r="I22" s="163"/>
      <c r="J22" s="161" t="s">
        <v>27</v>
      </c>
      <c r="K22" s="163"/>
      <c r="L22" s="75" t="s">
        <v>27</v>
      </c>
      <c r="M22" s="76">
        <f>+SUM(Q22:V22)+SUM(X22:AC22)</f>
        <v>0</v>
      </c>
      <c r="N22" s="75" t="s">
        <v>27</v>
      </c>
      <c r="O22" s="77" t="str">
        <f t="shared" si="14"/>
        <v/>
      </c>
      <c r="Q22" s="62">
        <f>+'3. Kostnaðaráætlun'!H18</f>
        <v>0</v>
      </c>
      <c r="R22" s="62">
        <f>+SUMIF('3. Kostnaðaráætlun'!$B$24:$B$43,4,'3. Kostnaðaráætlun'!$H$24:$H$43)</f>
        <v>0</v>
      </c>
      <c r="S22" s="62">
        <f>+SUMIF('3. Kostnaðaráætlun'!$B$48:$B$67,4,'3. Kostnaðaráætlun'!$H$48:$H$67)</f>
        <v>0</v>
      </c>
      <c r="T22" s="62">
        <f>+SUMIF('3. Kostnaðaráætlun'!$B$72:$B$91,4,'3. Kostnaðaráætlun'!$H$72:$H$91)</f>
        <v>0</v>
      </c>
      <c r="U22" s="62">
        <f>+SUMIF('3. Kostnaðaráætlun'!$B$96:$B$115,4,'3. Kostnaðaráætlun'!$H$96:$H$115)</f>
        <v>0</v>
      </c>
      <c r="V22" s="62">
        <f>+SUMIF('3. Kostnaðaráætlun'!$B$120:$B$124,4,'3. Kostnaðaráætlun'!$H$120:$H$124)</f>
        <v>0</v>
      </c>
      <c r="W22" s="63"/>
      <c r="X22" s="62">
        <f>+'3. Kostnaðaráætlun'!Q18</f>
        <v>0</v>
      </c>
      <c r="Y22" s="62">
        <f>+SUMIF('3. Kostnaðaráætlun'!$K$24:$K$43,4,'3. Kostnaðaráætlun'!$Q$24:$Q$43)</f>
        <v>0</v>
      </c>
      <c r="Z22" s="62">
        <f>+SUMIF('3. Kostnaðaráætlun'!$K$48:$K$67,4,'3. Kostnaðaráætlun'!$Q$48:$Q$67)</f>
        <v>0</v>
      </c>
      <c r="AA22" s="62">
        <f>+SUMIF('3. Kostnaðaráætlun'!$K$72:$K$91,4,'3. Kostnaðaráætlun'!$Q$72:$Q$91)</f>
        <v>0</v>
      </c>
      <c r="AB22" s="62">
        <f>+SUMIF('3. Kostnaðaráætlun'!$K$96:$K$115,4,'3. Kostnaðaráætlun'!$Q$96:$Q$115)</f>
        <v>0</v>
      </c>
      <c r="AC22" s="62">
        <f>+SUMIF('3. Kostnaðaráætlun'!$K$120:$K$124,4,'3. Kostnaðaráætlun'!$Q$120:$Q$124)</f>
        <v>0</v>
      </c>
      <c r="AM22" t="s">
        <v>43</v>
      </c>
      <c r="AN22" t="s">
        <v>43</v>
      </c>
      <c r="AO22" t="s">
        <v>41</v>
      </c>
    </row>
    <row r="23" spans="1:41" ht="48" customHeight="1" thickBot="1" x14ac:dyDescent="0.4">
      <c r="A23" s="3"/>
      <c r="B23" s="79">
        <v>2</v>
      </c>
      <c r="C23" s="80">
        <v>5</v>
      </c>
      <c r="D23" s="88" t="str">
        <f t="shared" si="12"/>
        <v>Heiti verkþáttar 5</v>
      </c>
      <c r="E23" s="89">
        <f t="shared" si="12"/>
        <v>0</v>
      </c>
      <c r="F23" s="167"/>
      <c r="G23" s="168"/>
      <c r="H23" s="169"/>
      <c r="I23" s="167"/>
      <c r="J23" s="170" t="s">
        <v>27</v>
      </c>
      <c r="K23" s="172"/>
      <c r="L23" s="90" t="s">
        <v>27</v>
      </c>
      <c r="M23" s="76">
        <f t="shared" si="13"/>
        <v>0</v>
      </c>
      <c r="N23" s="90" t="s">
        <v>27</v>
      </c>
      <c r="O23" s="77" t="str">
        <f t="shared" si="14"/>
        <v/>
      </c>
      <c r="Q23" s="62">
        <f>+'3. Kostnaðaráætlun'!H19</f>
        <v>0</v>
      </c>
      <c r="R23" s="62">
        <f>+SUMIF('3. Kostnaðaráætlun'!$B$24:$B$43,5,'3. Kostnaðaráætlun'!$H$24:$H$43)</f>
        <v>0</v>
      </c>
      <c r="S23" s="62">
        <f>+SUMIF('3. Kostnaðaráætlun'!$B$48:$B$67,5,'3. Kostnaðaráætlun'!$H$48:$H$67)</f>
        <v>0</v>
      </c>
      <c r="T23" s="62">
        <f>+SUMIF('3. Kostnaðaráætlun'!$B$72:$B$91,5,'3. Kostnaðaráætlun'!$H$72:$H$91)</f>
        <v>0</v>
      </c>
      <c r="U23" s="62">
        <f>+SUMIF('3. Kostnaðaráætlun'!$B$96:$B$115,5,'3. Kostnaðaráætlun'!$H$96:$H$115)</f>
        <v>0</v>
      </c>
      <c r="V23" s="62">
        <f>+SUMIF('3. Kostnaðaráætlun'!$B$120:$B$124,5,'3. Kostnaðaráætlun'!$H$120:$H$124)</f>
        <v>0</v>
      </c>
      <c r="W23" s="63"/>
      <c r="X23" s="62">
        <f>+'3. Kostnaðaráætlun'!Q19</f>
        <v>0</v>
      </c>
      <c r="Y23" s="62">
        <f>+SUMIF('3. Kostnaðaráætlun'!$K$24:$K$43,5,'3. Kostnaðaráætlun'!$Q$24:$Q$43)</f>
        <v>0</v>
      </c>
      <c r="Z23" s="62">
        <f>+SUMIF('3. Kostnaðaráætlun'!$K$48:$K$67,5,'3. Kostnaðaráætlun'!$Q$48:$Q$67)</f>
        <v>0</v>
      </c>
      <c r="AA23" s="62">
        <f>+SUMIF('3. Kostnaðaráætlun'!$K$72:$K$91,5,'3. Kostnaðaráætlun'!$Q$72:$Q$91)</f>
        <v>0</v>
      </c>
      <c r="AB23" s="62">
        <f>+SUMIF('3. Kostnaðaráætlun'!$K$96:$K$115,5,'3. Kostnaðaráætlun'!$Q$96:$Q$115)</f>
        <v>0</v>
      </c>
      <c r="AC23" s="62">
        <f>+SUMIF('3. Kostnaðaráætlun'!$K$120:$K$124,5,'3. Kostnaðaráætlun'!$Q$120:$Q$124)</f>
        <v>0</v>
      </c>
    </row>
    <row r="24" spans="1:41" ht="15" thickBot="1" x14ac:dyDescent="0.4">
      <c r="B24" s="82"/>
      <c r="C24" s="82"/>
      <c r="D24" s="83"/>
      <c r="E24" s="83"/>
      <c r="F24" s="83"/>
      <c r="G24" s="83"/>
      <c r="H24" s="83"/>
      <c r="I24" s="83"/>
      <c r="J24" s="83"/>
      <c r="K24" s="68" t="s">
        <v>37</v>
      </c>
      <c r="L24" s="69"/>
      <c r="M24" s="70">
        <f>SUM(M19:M23)</f>
        <v>0</v>
      </c>
      <c r="N24" s="70"/>
      <c r="O24" s="71">
        <f>SUM(O19:O23)</f>
        <v>0</v>
      </c>
    </row>
    <row r="25" spans="1:41" ht="15" thickBot="1" x14ac:dyDescent="0.4">
      <c r="B25" s="26"/>
      <c r="C25" s="26"/>
      <c r="D25" s="21"/>
      <c r="E25" s="21"/>
      <c r="F25" s="21"/>
      <c r="G25" s="21"/>
      <c r="H25" s="21"/>
      <c r="I25" s="21"/>
      <c r="J25" s="21"/>
      <c r="K25" s="23"/>
      <c r="L25" s="23"/>
      <c r="M25" s="24"/>
      <c r="N25" s="24"/>
      <c r="O25" s="25"/>
    </row>
    <row r="26" spans="1:41" ht="41.15" customHeight="1" thickBot="1" x14ac:dyDescent="0.4">
      <c r="A26" s="3"/>
      <c r="B26" s="30" t="str">
        <f>+B10</f>
        <v>Ár</v>
      </c>
      <c r="C26" s="30" t="str">
        <f t="shared" ref="C26:O26" si="15">+C10</f>
        <v>Númer verkþáttar</v>
      </c>
      <c r="D26" s="30" t="str">
        <f t="shared" si="15"/>
        <v>Heiti verkþáttar</v>
      </c>
      <c r="E26" s="30" t="str">
        <f t="shared" si="15"/>
        <v>Lýsing verkþáttar</v>
      </c>
      <c r="F26" s="30" t="str">
        <f t="shared" si="15"/>
        <v>Framkvæmdaraðil verkþáttar</v>
      </c>
      <c r="G26" s="30" t="str">
        <f t="shared" si="15"/>
        <v>Upphaf verkþáttar</v>
      </c>
      <c r="H26" s="30" t="str">
        <f t="shared" si="15"/>
        <v>Lok verkþáttar</v>
      </c>
      <c r="I26" s="30" t="str">
        <f t="shared" si="15"/>
        <v>Áætlaðar vörður/aðgerðir</v>
      </c>
      <c r="J26" s="30" t="str">
        <f t="shared" si="15"/>
        <v>Raun vörður/ aðgerðir</v>
      </c>
      <c r="K26" s="30" t="str">
        <f t="shared" si="15"/>
        <v>Áætlaðar afurðir/áhrif</v>
      </c>
      <c r="L26" s="30" t="str">
        <f t="shared" si="15"/>
        <v>Raun afurðir/ áhrif</v>
      </c>
      <c r="M26" s="30" t="str">
        <f t="shared" si="15"/>
        <v>Áætlaður kostnaður</v>
      </c>
      <c r="N26" s="30" t="str">
        <f t="shared" si="15"/>
        <v>Raun-kostnaður</v>
      </c>
      <c r="O26" s="30" t="str">
        <f t="shared" si="15"/>
        <v>Hlutfall af heildar-kostnaði árs</v>
      </c>
      <c r="Q26" s="59" t="str">
        <f>+Q18</f>
        <v>Laun og launatengd gjöld:</v>
      </c>
      <c r="R26" s="59" t="str">
        <f t="shared" ref="R26:V26" si="16">+R18</f>
        <v>Rekstrarvörur, efni o.fl.:</v>
      </c>
      <c r="S26" s="59" t="str">
        <f t="shared" si="16"/>
        <v>Aðkeypt þjónusta:</v>
      </c>
      <c r="T26" s="59" t="str">
        <f t="shared" si="16"/>
        <v>Ferðir og fundir:</v>
      </c>
      <c r="U26" s="59" t="str">
        <f t="shared" si="16"/>
        <v>Notkun áhalda og tækja (afskriftir):</v>
      </c>
      <c r="V26" s="59" t="str">
        <f t="shared" si="16"/>
        <v>Samrekstur og aðstaða:</v>
      </c>
      <c r="X26" s="59" t="str">
        <f>+Q26</f>
        <v>Laun og launatengd gjöld:</v>
      </c>
      <c r="Y26" s="59" t="str">
        <f t="shared" ref="Y26" si="17">+R26</f>
        <v>Rekstrarvörur, efni o.fl.:</v>
      </c>
      <c r="Z26" s="59" t="str">
        <f t="shared" ref="Z26" si="18">+S26</f>
        <v>Aðkeypt þjónusta:</v>
      </c>
      <c r="AA26" s="59" t="str">
        <f t="shared" ref="AA26" si="19">+T26</f>
        <v>Ferðir og fundir:</v>
      </c>
      <c r="AB26" s="59" t="str">
        <f t="shared" ref="AB26" si="20">+U26</f>
        <v>Notkun áhalda og tækja (afskriftir):</v>
      </c>
      <c r="AC26" s="59" t="str">
        <f t="shared" ref="AC26" si="21">+V26</f>
        <v>Samrekstur og aðstaða:</v>
      </c>
    </row>
    <row r="27" spans="1:41" ht="48" customHeight="1" x14ac:dyDescent="0.35">
      <c r="A27" s="3"/>
      <c r="B27" s="91">
        <v>3</v>
      </c>
      <c r="C27" s="92">
        <v>1</v>
      </c>
      <c r="D27" s="84" t="str">
        <f>+D11</f>
        <v>Heiti verkþáttar 1</v>
      </c>
      <c r="E27" s="93">
        <f>+E11</f>
        <v>0</v>
      </c>
      <c r="F27" s="158"/>
      <c r="G27" s="159"/>
      <c r="H27" s="160"/>
      <c r="I27" s="158"/>
      <c r="J27" s="161" t="s">
        <v>27</v>
      </c>
      <c r="K27" s="158"/>
      <c r="L27" s="75" t="s">
        <v>27</v>
      </c>
      <c r="M27" s="76">
        <f>+SUM(Q27:V27)+SUM(X27:AC27)</f>
        <v>0</v>
      </c>
      <c r="N27" s="75" t="s">
        <v>27</v>
      </c>
      <c r="O27" s="77" t="str">
        <f>IFERROR(M27/$M$32,"")</f>
        <v/>
      </c>
      <c r="Q27" s="62">
        <f>+'3. Kostnaðaráætlun'!I15</f>
        <v>0</v>
      </c>
      <c r="R27" s="62">
        <f>+SUMIF('3. Kostnaðaráætlun'!$B$24:$B$43,1,'3. Kostnaðaráætlun'!$I$24:$I$43)</f>
        <v>0</v>
      </c>
      <c r="S27" s="62">
        <f>+SUMIF('3. Kostnaðaráætlun'!$B$48:$B$67,1,'3. Kostnaðaráætlun'!$I$48:$I$67)</f>
        <v>0</v>
      </c>
      <c r="T27" s="62">
        <f>+SUMIF('3. Kostnaðaráætlun'!$B$72:$B$91,1,'3. Kostnaðaráætlun'!$I$72:$I$91)</f>
        <v>0</v>
      </c>
      <c r="U27" s="62">
        <f>+SUMIF('3. Kostnaðaráætlun'!$B$96:$B$115,1,'3. Kostnaðaráætlun'!$I$96:$I$115)</f>
        <v>0</v>
      </c>
      <c r="V27" s="62">
        <f>+SUMIF('3. Kostnaðaráætlun'!$B$120:$B$124,1,'3. Kostnaðaráætlun'!$I$120:$I$124)</f>
        <v>0</v>
      </c>
      <c r="W27" s="63"/>
      <c r="X27" s="62">
        <f>+'3. Kostnaðaráætlun'!R15</f>
        <v>0</v>
      </c>
      <c r="Y27" s="62">
        <f>+SUMIF('3. Kostnaðaráætlun'!$K$24:$K$43,1,'3. Kostnaðaráætlun'!$R$24:$R$43)</f>
        <v>0</v>
      </c>
      <c r="Z27" s="62">
        <f>+SUMIF('3. Kostnaðaráætlun'!$K$48:$K$67,1,'3. Kostnaðaráætlun'!$R$48:$R$67)</f>
        <v>0</v>
      </c>
      <c r="AA27" s="62">
        <f>+SUMIF('3. Kostnaðaráætlun'!$K$72:$K$91,1,'3. Kostnaðaráætlun'!$R$72:$R$91)</f>
        <v>0</v>
      </c>
      <c r="AB27" s="62">
        <f>+SUMIF('3. Kostnaðaráætlun'!$K$96:$K$115,1,'3. Kostnaðaráætlun'!$R$96:$R$115)</f>
        <v>0</v>
      </c>
      <c r="AC27" s="62">
        <f>+SUMIF('3. Kostnaðaráætlun'!$K$120:$K$124,1,'3. Kostnaðaráætlun'!$R$120:$R$124)</f>
        <v>0</v>
      </c>
    </row>
    <row r="28" spans="1:41" ht="48" customHeight="1" x14ac:dyDescent="0.35">
      <c r="A28" s="3"/>
      <c r="B28" s="91">
        <v>3</v>
      </c>
      <c r="C28" s="94">
        <v>2</v>
      </c>
      <c r="D28" s="84" t="str">
        <f>+D12</f>
        <v>Heiti verkþáttar 2</v>
      </c>
      <c r="E28" s="93">
        <f>+E12</f>
        <v>0</v>
      </c>
      <c r="F28" s="163"/>
      <c r="G28" s="164"/>
      <c r="H28" s="165"/>
      <c r="I28" s="163"/>
      <c r="J28" s="161" t="s">
        <v>27</v>
      </c>
      <c r="K28" s="163"/>
      <c r="L28" s="75" t="s">
        <v>27</v>
      </c>
      <c r="M28" s="76">
        <f t="shared" ref="M28:M31" si="22">+SUM(Q28:V28)+SUM(X28:AC28)</f>
        <v>0</v>
      </c>
      <c r="N28" s="75" t="s">
        <v>27</v>
      </c>
      <c r="O28" s="77" t="str">
        <f>IFERROR(M28/$M$32,"")</f>
        <v/>
      </c>
      <c r="Q28" s="62">
        <f>+'3. Kostnaðaráætlun'!I16</f>
        <v>0</v>
      </c>
      <c r="R28" s="62">
        <f>+SUMIF('3. Kostnaðaráætlun'!$B$24:$B$43,2,'3. Kostnaðaráætlun'!$I$24:$I$43)</f>
        <v>0</v>
      </c>
      <c r="S28" s="62">
        <f>+SUMIF('3. Kostnaðaráætlun'!$B$48:$B$67,2,'3. Kostnaðaráætlun'!$I$48:$I$67)</f>
        <v>0</v>
      </c>
      <c r="T28" s="62">
        <f>+SUMIF('3. Kostnaðaráætlun'!$B$72:$B$91,2,'3. Kostnaðaráætlun'!$I$72:$I$91)</f>
        <v>0</v>
      </c>
      <c r="U28" s="62">
        <f>+SUMIF('3. Kostnaðaráætlun'!$B$96:$B$115,2,'3. Kostnaðaráætlun'!$I$96:$I$115)</f>
        <v>0</v>
      </c>
      <c r="V28" s="62">
        <f>+SUMIF('3. Kostnaðaráætlun'!$B$120:$B$124,2,'3. Kostnaðaráætlun'!$I$120:$I$124)</f>
        <v>0</v>
      </c>
      <c r="W28" s="63"/>
      <c r="X28" s="62">
        <f>+'3. Kostnaðaráætlun'!R16</f>
        <v>0</v>
      </c>
      <c r="Y28" s="62">
        <f>+SUMIF('3. Kostnaðaráætlun'!$K$24:$K$43,2,'3. Kostnaðaráætlun'!$R$24:$R$43)</f>
        <v>0</v>
      </c>
      <c r="Z28" s="62">
        <f>+SUMIF('3. Kostnaðaráætlun'!$K$48:$K$67,2,'3. Kostnaðaráætlun'!$R$48:$R$67)</f>
        <v>0</v>
      </c>
      <c r="AA28" s="62">
        <f>+SUMIF('3. Kostnaðaráætlun'!$K$72:$K$91,2,'3. Kostnaðaráætlun'!$R$72:$R$91)</f>
        <v>0</v>
      </c>
      <c r="AB28" s="62">
        <f>+SUMIF('3. Kostnaðaráætlun'!$K$96:$K$115,2,'3. Kostnaðaráætlun'!$R$96:$R$115)</f>
        <v>0</v>
      </c>
      <c r="AC28" s="62">
        <f>+SUMIF('3. Kostnaðaráætlun'!$K$120:$K$124,2,'3. Kostnaðaráætlun'!$R$120:$R$124)</f>
        <v>0</v>
      </c>
    </row>
    <row r="29" spans="1:41" ht="48" customHeight="1" x14ac:dyDescent="0.35">
      <c r="A29" s="3"/>
      <c r="B29" s="91">
        <v>3</v>
      </c>
      <c r="C29" s="94">
        <v>3</v>
      </c>
      <c r="D29" s="84" t="str">
        <f t="shared" ref="D29:E29" si="23">+D13</f>
        <v>Heiti verkþáttar 3</v>
      </c>
      <c r="E29" s="93">
        <f t="shared" si="23"/>
        <v>0</v>
      </c>
      <c r="F29" s="163"/>
      <c r="G29" s="164"/>
      <c r="H29" s="165"/>
      <c r="I29" s="163"/>
      <c r="J29" s="161" t="s">
        <v>27</v>
      </c>
      <c r="K29" s="163"/>
      <c r="L29" s="75" t="s">
        <v>27</v>
      </c>
      <c r="M29" s="76">
        <f t="shared" si="22"/>
        <v>0</v>
      </c>
      <c r="N29" s="75" t="s">
        <v>27</v>
      </c>
      <c r="O29" s="77" t="str">
        <f t="shared" ref="O29:O31" si="24">IFERROR(M29/$M$32,"")</f>
        <v/>
      </c>
      <c r="Q29" s="62">
        <f>+'3. Kostnaðaráætlun'!I17</f>
        <v>0</v>
      </c>
      <c r="R29" s="62">
        <f>+SUMIF('3. Kostnaðaráætlun'!$B$24:$B$43,3,'3. Kostnaðaráætlun'!$I$24:$I$43)</f>
        <v>0</v>
      </c>
      <c r="S29" s="62">
        <f>+SUMIF('3. Kostnaðaráætlun'!$B$48:$B$67,3,'3. Kostnaðaráætlun'!$I$48:$I$67)</f>
        <v>0</v>
      </c>
      <c r="T29" s="62">
        <f>+SUMIF('3. Kostnaðaráætlun'!$B$72:$B$91,3,'3. Kostnaðaráætlun'!$I$72:$I$91)</f>
        <v>0</v>
      </c>
      <c r="U29" s="62">
        <f>+SUMIF('3. Kostnaðaráætlun'!$B$96:$B$115,3,'3. Kostnaðaráætlun'!$I$96:$I$115)</f>
        <v>0</v>
      </c>
      <c r="V29" s="62">
        <f>+SUMIF('3. Kostnaðaráætlun'!$B$120:$B$124,3,'3. Kostnaðaráætlun'!$I$120:$I$124)</f>
        <v>0</v>
      </c>
      <c r="W29" s="63"/>
      <c r="X29" s="62">
        <f>+'3. Kostnaðaráætlun'!R17</f>
        <v>0</v>
      </c>
      <c r="Y29" s="62">
        <f>+SUMIF('3. Kostnaðaráætlun'!$K$24:$K$43,3,'3. Kostnaðaráætlun'!$R$24:$R$43)</f>
        <v>0</v>
      </c>
      <c r="Z29" s="62">
        <f>+SUMIF('3. Kostnaðaráætlun'!$K$48:$K$67,3,'3. Kostnaðaráætlun'!$R$48:$R$67)</f>
        <v>0</v>
      </c>
      <c r="AA29" s="62">
        <f>+SUMIF('3. Kostnaðaráætlun'!$K$72:$K$91,3,'3. Kostnaðaráætlun'!$R$72:$R$91)</f>
        <v>0</v>
      </c>
      <c r="AB29" s="62">
        <f>+SUMIF('3. Kostnaðaráætlun'!$K$96:$K$115,3,'3. Kostnaðaráætlun'!$R$96:$R$115)</f>
        <v>0</v>
      </c>
      <c r="AC29" s="62">
        <f>+SUMIF('3. Kostnaðaráætlun'!$K$120:$K$124,3,'3. Kostnaðaráætlun'!$R$120:$R$124)</f>
        <v>0</v>
      </c>
    </row>
    <row r="30" spans="1:41" ht="48" customHeight="1" x14ac:dyDescent="0.35">
      <c r="A30" s="3"/>
      <c r="B30" s="91">
        <v>3</v>
      </c>
      <c r="C30" s="94">
        <v>4</v>
      </c>
      <c r="D30" s="84" t="str">
        <f t="shared" ref="D30:E31" si="25">+D14</f>
        <v>Heiti verkþáttar 4</v>
      </c>
      <c r="E30" s="93">
        <f t="shared" si="25"/>
        <v>0</v>
      </c>
      <c r="F30" s="163"/>
      <c r="G30" s="164"/>
      <c r="H30" s="165"/>
      <c r="I30" s="163"/>
      <c r="J30" s="161" t="s">
        <v>27</v>
      </c>
      <c r="K30" s="163"/>
      <c r="L30" s="75" t="s">
        <v>27</v>
      </c>
      <c r="M30" s="76">
        <f>+SUM(Q30:V30)+SUM(X30:AC30)</f>
        <v>0</v>
      </c>
      <c r="N30" s="75" t="s">
        <v>27</v>
      </c>
      <c r="O30" s="77" t="str">
        <f t="shared" si="24"/>
        <v/>
      </c>
      <c r="Q30" s="62">
        <f>+'3. Kostnaðaráætlun'!I18</f>
        <v>0</v>
      </c>
      <c r="R30" s="62">
        <f>+SUMIF('3. Kostnaðaráætlun'!$B$24:$B$43,4,'3. Kostnaðaráætlun'!$I$24:$I$43)</f>
        <v>0</v>
      </c>
      <c r="S30" s="62">
        <f>+SUMIF('3. Kostnaðaráætlun'!$B$48:$B$67,4,'3. Kostnaðaráætlun'!$I$48:$I$67)</f>
        <v>0</v>
      </c>
      <c r="T30" s="62">
        <f>+SUMIF('3. Kostnaðaráætlun'!$B$72:$B$91,4,'3. Kostnaðaráætlun'!$I$72:$I$91)</f>
        <v>0</v>
      </c>
      <c r="U30" s="62">
        <f>+SUMIF('3. Kostnaðaráætlun'!$B$96:$B$115,4,'3. Kostnaðaráætlun'!$I$96:$I$115)</f>
        <v>0</v>
      </c>
      <c r="V30" s="62">
        <f>+SUMIF('3. Kostnaðaráætlun'!$B$120:$B$124,4,'3. Kostnaðaráætlun'!$I$120:$I$124)</f>
        <v>0</v>
      </c>
      <c r="W30" s="63"/>
      <c r="X30" s="62">
        <f>+'3. Kostnaðaráætlun'!R18</f>
        <v>0</v>
      </c>
      <c r="Y30" s="62">
        <f>+SUMIF('3. Kostnaðaráætlun'!$K$24:$K$43,4,'3. Kostnaðaráætlun'!$R$24:$R$43)</f>
        <v>0</v>
      </c>
      <c r="Z30" s="62">
        <f>+SUMIF('3. Kostnaðaráætlun'!$K$48:$K$67,4,'3. Kostnaðaráætlun'!$R$48:$R$67)</f>
        <v>0</v>
      </c>
      <c r="AA30" s="62">
        <f>+SUMIF('3. Kostnaðaráætlun'!$K$72:$K$91,4,'3. Kostnaðaráætlun'!$R$72:$R$91)</f>
        <v>0</v>
      </c>
      <c r="AB30" s="62">
        <f>+SUMIF('3. Kostnaðaráætlun'!$K$96:$K$115,4,'3. Kostnaðaráætlun'!$R$96:$R$115)</f>
        <v>0</v>
      </c>
      <c r="AC30" s="62">
        <f>+SUMIF('3. Kostnaðaráætlun'!$K$120:$K$124,4,'3. Kostnaðaráætlun'!$R$120:$R$124)</f>
        <v>0</v>
      </c>
    </row>
    <row r="31" spans="1:41" ht="48" customHeight="1" thickBot="1" x14ac:dyDescent="0.4">
      <c r="A31" s="3"/>
      <c r="B31" s="79">
        <v>3</v>
      </c>
      <c r="C31" s="80">
        <v>5</v>
      </c>
      <c r="D31" s="88" t="str">
        <f t="shared" ref="D31" si="26">+D15</f>
        <v>Heiti verkþáttar 5</v>
      </c>
      <c r="E31" s="95">
        <f t="shared" si="25"/>
        <v>0</v>
      </c>
      <c r="F31" s="167"/>
      <c r="G31" s="168"/>
      <c r="H31" s="169"/>
      <c r="I31" s="167"/>
      <c r="J31" s="170" t="s">
        <v>27</v>
      </c>
      <c r="K31" s="171"/>
      <c r="L31" s="81" t="s">
        <v>27</v>
      </c>
      <c r="M31" s="96">
        <f t="shared" si="22"/>
        <v>0</v>
      </c>
      <c r="N31" s="81" t="s">
        <v>27</v>
      </c>
      <c r="O31" s="77" t="str">
        <f t="shared" si="24"/>
        <v/>
      </c>
      <c r="Q31" s="62">
        <f>+'3. Kostnaðaráætlun'!I19</f>
        <v>0</v>
      </c>
      <c r="R31" s="62">
        <f>+SUMIF('3. Kostnaðaráætlun'!$B$24:$B$43,5,'3. Kostnaðaráætlun'!$I$24:$I$43)</f>
        <v>0</v>
      </c>
      <c r="S31" s="62">
        <f>+SUMIF('3. Kostnaðaráætlun'!$B$48:$B$67,5,'3. Kostnaðaráætlun'!$I$48:$I$67)</f>
        <v>0</v>
      </c>
      <c r="T31" s="62">
        <f>+SUMIF('3. Kostnaðaráætlun'!$B$72:$B$91,5,'3. Kostnaðaráætlun'!$I$72:$I$91)</f>
        <v>0</v>
      </c>
      <c r="U31" s="62">
        <f>+SUMIF('3. Kostnaðaráætlun'!$B$96:$B$115,5,'3. Kostnaðaráætlun'!$I$96:$I$115)</f>
        <v>0</v>
      </c>
      <c r="V31" s="62">
        <f>+SUMIF('3. Kostnaðaráætlun'!$B$120:$B$124,5,'3. Kostnaðaráætlun'!$I$120:$I$124)</f>
        <v>0</v>
      </c>
      <c r="W31" s="63"/>
      <c r="X31" s="62">
        <f>+'3. Kostnaðaráætlun'!R19</f>
        <v>0</v>
      </c>
      <c r="Y31" s="62">
        <f>+SUMIF('3. Kostnaðaráætlun'!$K$24:$K$43,5,'3. Kostnaðaráætlun'!$R$24:$R$43)</f>
        <v>0</v>
      </c>
      <c r="Z31" s="62">
        <f>+SUMIF('3. Kostnaðaráætlun'!$K$48:$K$67,5,'3. Kostnaðaráætlun'!$R$48:$R$67)</f>
        <v>0</v>
      </c>
      <c r="AA31" s="62">
        <f>+SUMIF('3. Kostnaðaráætlun'!$K$72:$K$91,5,'3. Kostnaðaráætlun'!$R$72:$R$91)</f>
        <v>0</v>
      </c>
      <c r="AB31" s="62">
        <f>+SUMIF('3. Kostnaðaráætlun'!$K$96:$K$115,5,'3. Kostnaðaráætlun'!$R$96:$R$115)</f>
        <v>0</v>
      </c>
      <c r="AC31" s="62">
        <f>+SUMIF('3. Kostnaðaráætlun'!$K$120:$K$124,5,'3. Kostnaðaráætlun'!$R$120:$R$124)</f>
        <v>0</v>
      </c>
    </row>
    <row r="32" spans="1:41" ht="15" thickBot="1" x14ac:dyDescent="0.4">
      <c r="B32" s="82"/>
      <c r="C32" s="82"/>
      <c r="D32" s="83"/>
      <c r="E32" s="83"/>
      <c r="F32" s="83"/>
      <c r="G32" s="83"/>
      <c r="H32" s="83"/>
      <c r="I32" s="83"/>
      <c r="J32" s="83"/>
      <c r="K32" s="64" t="s">
        <v>37</v>
      </c>
      <c r="L32" s="65"/>
      <c r="M32" s="66">
        <f>SUM(M27:M31)</f>
        <v>0</v>
      </c>
      <c r="N32" s="66"/>
      <c r="O32" s="67">
        <f>SUM(O27:O31)</f>
        <v>0</v>
      </c>
      <c r="P32" s="33"/>
    </row>
    <row r="33" spans="2:17" x14ac:dyDescent="0.35">
      <c r="B33" s="4"/>
      <c r="C33" s="4"/>
      <c r="D33" s="5"/>
      <c r="E33" s="5"/>
      <c r="F33" s="5"/>
      <c r="G33" s="5"/>
      <c r="H33" s="5"/>
      <c r="I33" s="5"/>
      <c r="J33" s="5"/>
      <c r="K33" s="5"/>
      <c r="L33" s="5"/>
      <c r="M33" s="5"/>
      <c r="N33" s="5"/>
      <c r="O33" s="5"/>
    </row>
    <row r="34" spans="2:17" x14ac:dyDescent="0.35">
      <c r="B34" s="5"/>
      <c r="C34" s="5"/>
      <c r="D34" s="5"/>
      <c r="E34" s="5"/>
      <c r="F34" s="5"/>
      <c r="G34" s="5"/>
      <c r="H34" s="5"/>
      <c r="I34" s="5"/>
      <c r="J34" s="5"/>
      <c r="K34" s="5"/>
      <c r="L34" s="5"/>
      <c r="M34" s="5"/>
      <c r="N34" s="5"/>
      <c r="O34" s="5"/>
    </row>
    <row r="35" spans="2:17" x14ac:dyDescent="0.35">
      <c r="B35" s="5"/>
      <c r="C35" s="5"/>
      <c r="D35" s="5"/>
      <c r="E35" s="5"/>
      <c r="F35" s="5"/>
      <c r="G35" s="5"/>
      <c r="H35" s="5"/>
      <c r="I35" s="5"/>
      <c r="J35" s="5"/>
      <c r="K35" s="5"/>
      <c r="L35" s="5"/>
      <c r="M35" s="5"/>
      <c r="N35" s="5"/>
      <c r="O35" s="5"/>
    </row>
    <row r="36" spans="2:17" x14ac:dyDescent="0.35">
      <c r="B36" s="5"/>
      <c r="C36" s="5"/>
      <c r="D36" s="5"/>
      <c r="E36" s="5"/>
      <c r="F36" s="5"/>
      <c r="G36" s="5"/>
      <c r="H36" s="5"/>
      <c r="I36" s="5"/>
      <c r="J36" s="5"/>
      <c r="K36" s="5"/>
      <c r="L36" s="5"/>
      <c r="M36" s="5"/>
      <c r="N36" s="5"/>
      <c r="O36" s="5"/>
    </row>
    <row r="37" spans="2:17" x14ac:dyDescent="0.35">
      <c r="B37" s="5"/>
      <c r="C37" s="5"/>
      <c r="D37" s="5"/>
      <c r="E37" s="5"/>
      <c r="F37" s="5"/>
      <c r="G37" s="5"/>
      <c r="H37" s="5"/>
      <c r="I37" s="5"/>
      <c r="J37" s="5"/>
      <c r="K37" s="5"/>
      <c r="L37" s="5"/>
      <c r="M37" s="5"/>
      <c r="N37" s="5"/>
      <c r="O37" s="5"/>
      <c r="P37" s="5"/>
      <c r="Q37" s="5"/>
    </row>
    <row r="38" spans="2:17" x14ac:dyDescent="0.35">
      <c r="B38" s="5"/>
      <c r="C38" s="5"/>
      <c r="D38" s="5"/>
      <c r="E38" s="5"/>
      <c r="F38" s="5"/>
      <c r="G38" s="5"/>
      <c r="H38" s="5"/>
      <c r="I38" s="5"/>
      <c r="J38" s="5"/>
      <c r="K38" s="5"/>
      <c r="L38" s="5"/>
      <c r="M38" s="5"/>
      <c r="N38" s="5"/>
      <c r="O38" s="5"/>
      <c r="P38" s="5"/>
      <c r="Q38" s="5"/>
    </row>
    <row r="39" spans="2:17" x14ac:dyDescent="0.35">
      <c r="B39" s="5"/>
      <c r="C39" s="5"/>
      <c r="D39" s="5"/>
      <c r="E39" s="5"/>
      <c r="F39" s="5"/>
      <c r="G39" s="5"/>
      <c r="H39" s="5"/>
      <c r="I39" s="5"/>
      <c r="J39" s="5"/>
      <c r="K39" s="5"/>
      <c r="L39" s="5"/>
      <c r="M39" s="5"/>
      <c r="N39" s="5"/>
      <c r="O39" s="5"/>
      <c r="P39" s="5"/>
      <c r="Q39" s="5"/>
    </row>
    <row r="40" spans="2:17" x14ac:dyDescent="0.35">
      <c r="B40" s="5"/>
      <c r="C40" s="5"/>
      <c r="D40" s="5"/>
      <c r="E40" s="5"/>
      <c r="F40" s="5"/>
      <c r="G40" s="5"/>
      <c r="H40" s="5"/>
      <c r="I40" s="5"/>
      <c r="J40" s="5"/>
      <c r="K40" s="5"/>
      <c r="L40" s="5"/>
      <c r="M40" s="5"/>
      <c r="N40" s="5"/>
      <c r="O40" s="5"/>
      <c r="P40" s="5"/>
      <c r="Q40" s="5"/>
    </row>
    <row r="41" spans="2:17" x14ac:dyDescent="0.35">
      <c r="B41" s="5"/>
      <c r="C41" s="5"/>
      <c r="D41" s="5"/>
      <c r="E41" s="5"/>
      <c r="F41" s="5"/>
      <c r="G41" s="5"/>
      <c r="H41" s="5"/>
      <c r="I41" s="5"/>
      <c r="J41" s="5"/>
      <c r="K41" s="5"/>
      <c r="L41" s="5"/>
      <c r="M41" s="5"/>
      <c r="N41" s="5"/>
      <c r="O41" s="5"/>
      <c r="P41" s="5"/>
      <c r="Q41" s="5"/>
    </row>
    <row r="42" spans="2:17" x14ac:dyDescent="0.35">
      <c r="B42" s="5"/>
      <c r="C42" s="5"/>
      <c r="D42" s="5"/>
      <c r="E42" s="5"/>
      <c r="F42" s="5"/>
      <c r="G42" s="5"/>
      <c r="H42" s="5"/>
      <c r="I42" s="5"/>
      <c r="J42" s="5"/>
      <c r="K42" s="5"/>
      <c r="L42" s="5"/>
      <c r="M42" s="5"/>
      <c r="N42" s="5"/>
      <c r="O42" s="5"/>
      <c r="P42" s="5"/>
      <c r="Q42" s="5"/>
    </row>
    <row r="43" spans="2:17" x14ac:dyDescent="0.35">
      <c r="B43" s="5"/>
      <c r="C43" s="5"/>
      <c r="D43" s="5"/>
      <c r="E43" s="5"/>
      <c r="F43" s="5"/>
      <c r="G43" s="5"/>
      <c r="H43" s="5"/>
      <c r="I43" s="5"/>
      <c r="J43" s="5"/>
      <c r="K43" s="5"/>
      <c r="L43" s="5"/>
      <c r="M43" s="5"/>
      <c r="N43" s="5"/>
      <c r="O43" s="5"/>
      <c r="P43" s="5"/>
      <c r="Q43" s="5"/>
    </row>
    <row r="44" spans="2:17" x14ac:dyDescent="0.35">
      <c r="B44" s="5"/>
      <c r="C44" s="5"/>
      <c r="D44" s="5"/>
      <c r="E44" s="5"/>
      <c r="F44" s="5"/>
      <c r="G44" s="5"/>
      <c r="H44" s="5"/>
      <c r="I44" s="5"/>
      <c r="J44" s="5"/>
      <c r="K44" s="5"/>
      <c r="L44" s="5"/>
      <c r="M44" s="5"/>
      <c r="N44" s="5"/>
      <c r="O44" s="5"/>
      <c r="P44" s="5"/>
      <c r="Q44" s="5"/>
    </row>
    <row r="45" spans="2:17" x14ac:dyDescent="0.35">
      <c r="B45" s="5"/>
      <c r="C45" s="5"/>
      <c r="D45" s="5"/>
      <c r="E45" s="5"/>
      <c r="F45" s="5"/>
      <c r="G45" s="5"/>
      <c r="H45" s="5"/>
      <c r="I45" s="5"/>
      <c r="J45" s="5"/>
      <c r="K45" s="5"/>
      <c r="L45" s="5"/>
      <c r="M45" s="5"/>
      <c r="N45" s="5"/>
      <c r="O45" s="5"/>
      <c r="P45" s="5"/>
      <c r="Q45" s="5"/>
    </row>
    <row r="46" spans="2:17" x14ac:dyDescent="0.35">
      <c r="B46" s="5"/>
      <c r="C46" s="5"/>
      <c r="D46" s="5"/>
      <c r="E46" s="5"/>
      <c r="F46" s="5"/>
      <c r="G46" s="5"/>
      <c r="H46" s="5"/>
      <c r="I46" s="5"/>
      <c r="J46" s="5"/>
      <c r="K46" s="5"/>
      <c r="L46" s="5"/>
      <c r="M46" s="5"/>
      <c r="N46" s="5"/>
      <c r="O46" s="5"/>
      <c r="P46" s="5"/>
      <c r="Q46" s="5"/>
    </row>
    <row r="47" spans="2:17" x14ac:dyDescent="0.35">
      <c r="B47" s="5"/>
      <c r="C47" s="5"/>
      <c r="D47" s="5"/>
      <c r="E47" s="5"/>
      <c r="F47" s="5"/>
      <c r="G47" s="5"/>
      <c r="H47" s="5"/>
      <c r="I47" s="5"/>
      <c r="J47" s="5"/>
      <c r="K47" s="5"/>
      <c r="L47" s="5"/>
      <c r="M47" s="5"/>
      <c r="N47" s="5"/>
      <c r="O47" s="5"/>
      <c r="P47" s="5"/>
      <c r="Q47" s="5"/>
    </row>
    <row r="48" spans="2:17" x14ac:dyDescent="0.35">
      <c r="B48" s="5"/>
      <c r="C48" s="5"/>
      <c r="D48" s="5"/>
      <c r="E48" s="5"/>
      <c r="F48" s="5"/>
      <c r="G48" s="5"/>
      <c r="H48" s="5"/>
      <c r="I48" s="5"/>
      <c r="J48" s="5"/>
      <c r="K48" s="5"/>
      <c r="L48" s="5"/>
      <c r="M48" s="5"/>
      <c r="N48" s="5"/>
      <c r="O48" s="5"/>
      <c r="P48" s="5"/>
      <c r="Q48" s="5"/>
    </row>
    <row r="49" spans="2:17" x14ac:dyDescent="0.35">
      <c r="B49" s="5"/>
      <c r="C49" s="5"/>
      <c r="D49" s="5"/>
      <c r="E49" s="5"/>
      <c r="F49" s="5"/>
      <c r="G49" s="5"/>
      <c r="H49" s="5"/>
      <c r="I49" s="5"/>
      <c r="J49" s="5"/>
      <c r="K49" s="5"/>
      <c r="L49" s="5"/>
      <c r="M49" s="5"/>
      <c r="N49" s="5"/>
      <c r="O49" s="5"/>
      <c r="P49" s="5"/>
      <c r="Q49" s="5"/>
    </row>
    <row r="50" spans="2:17" x14ac:dyDescent="0.35">
      <c r="B50" s="5"/>
      <c r="C50" s="5"/>
      <c r="D50" s="5"/>
      <c r="E50" s="5"/>
      <c r="F50" s="5"/>
      <c r="G50" s="5"/>
      <c r="H50" s="5"/>
      <c r="I50" s="5"/>
      <c r="J50" s="5"/>
      <c r="K50" s="5"/>
      <c r="L50" s="5"/>
      <c r="M50" s="5"/>
      <c r="N50" s="5"/>
      <c r="O50" s="5"/>
      <c r="P50" s="5"/>
      <c r="Q50" s="5"/>
    </row>
    <row r="51" spans="2:17" x14ac:dyDescent="0.35">
      <c r="B51" s="5"/>
      <c r="C51" s="5"/>
      <c r="D51" s="5"/>
      <c r="E51" s="5"/>
      <c r="F51" s="5"/>
      <c r="G51" s="5"/>
      <c r="H51" s="5"/>
      <c r="I51" s="5"/>
      <c r="J51" s="5"/>
      <c r="K51" s="5"/>
      <c r="L51" s="5"/>
      <c r="M51" s="5"/>
      <c r="N51" s="5"/>
      <c r="O51" s="5"/>
      <c r="P51" s="5"/>
      <c r="Q51" s="5"/>
    </row>
    <row r="52" spans="2:17" x14ac:dyDescent="0.35">
      <c r="B52" s="5"/>
      <c r="C52" s="5"/>
      <c r="D52" s="5"/>
      <c r="E52" s="5"/>
      <c r="F52" s="5"/>
      <c r="G52" s="5"/>
      <c r="H52" s="5"/>
      <c r="I52" s="5"/>
      <c r="J52" s="5"/>
      <c r="K52" s="5"/>
      <c r="L52" s="5"/>
      <c r="M52" s="5"/>
      <c r="N52" s="5"/>
      <c r="O52" s="5"/>
      <c r="P52" s="5"/>
      <c r="Q52" s="5"/>
    </row>
    <row r="53" spans="2:17" x14ac:dyDescent="0.35">
      <c r="B53" s="5"/>
      <c r="C53" s="5"/>
      <c r="D53" s="5"/>
      <c r="E53" s="5"/>
      <c r="F53" s="5"/>
      <c r="G53" s="5"/>
      <c r="H53" s="5"/>
      <c r="I53" s="5"/>
      <c r="J53" s="5"/>
      <c r="K53" s="5"/>
      <c r="L53" s="5"/>
      <c r="M53" s="5"/>
      <c r="N53" s="5"/>
      <c r="O53" s="5"/>
      <c r="P53" s="5"/>
      <c r="Q53" s="5"/>
    </row>
    <row r="54" spans="2:17" x14ac:dyDescent="0.35">
      <c r="B54" s="5"/>
      <c r="C54" s="5"/>
      <c r="D54" s="5"/>
      <c r="E54" s="5"/>
      <c r="F54" s="5"/>
      <c r="G54" s="5"/>
      <c r="H54" s="5"/>
      <c r="I54" s="5"/>
      <c r="J54" s="5"/>
      <c r="K54" s="5"/>
      <c r="L54" s="5"/>
      <c r="M54" s="5"/>
      <c r="N54" s="5"/>
      <c r="O54" s="5"/>
      <c r="P54" s="5"/>
      <c r="Q54" s="5"/>
    </row>
    <row r="55" spans="2:17" x14ac:dyDescent="0.35">
      <c r="B55" s="5"/>
      <c r="C55" s="5"/>
      <c r="D55" s="5"/>
      <c r="E55" s="5"/>
      <c r="F55" s="5"/>
      <c r="G55" s="5"/>
      <c r="H55" s="5"/>
      <c r="I55" s="5"/>
      <c r="J55" s="5"/>
      <c r="K55" s="5"/>
      <c r="L55" s="5"/>
      <c r="M55" s="5"/>
      <c r="N55" s="5"/>
      <c r="O55" s="5"/>
      <c r="P55" s="5"/>
      <c r="Q55" s="5"/>
    </row>
    <row r="56" spans="2:17" x14ac:dyDescent="0.35">
      <c r="B56" s="5"/>
      <c r="C56" s="5"/>
      <c r="D56" s="5"/>
      <c r="E56" s="5"/>
      <c r="F56" s="5"/>
      <c r="G56" s="5"/>
      <c r="H56" s="5"/>
      <c r="I56" s="5"/>
      <c r="J56" s="5"/>
      <c r="K56" s="5"/>
      <c r="L56" s="5"/>
      <c r="M56" s="5"/>
      <c r="N56" s="5"/>
      <c r="O56" s="5"/>
      <c r="P56" s="5"/>
      <c r="Q56" s="5"/>
    </row>
    <row r="57" spans="2:17" x14ac:dyDescent="0.35">
      <c r="B57" s="5"/>
      <c r="C57" s="5"/>
      <c r="D57" s="5"/>
      <c r="E57" s="5"/>
      <c r="F57" s="5"/>
      <c r="G57" s="5"/>
      <c r="H57" s="5"/>
      <c r="I57" s="5"/>
      <c r="J57" s="5"/>
      <c r="K57" s="5"/>
      <c r="L57" s="5"/>
      <c r="M57" s="5"/>
      <c r="N57" s="5"/>
      <c r="O57" s="5"/>
      <c r="P57" s="5"/>
      <c r="Q57" s="5"/>
    </row>
    <row r="58" spans="2:17" x14ac:dyDescent="0.35">
      <c r="B58" s="5"/>
      <c r="C58" s="5"/>
      <c r="D58" s="5"/>
      <c r="E58" s="5"/>
      <c r="F58" s="5"/>
      <c r="G58" s="5"/>
      <c r="H58" s="5"/>
      <c r="I58" s="5"/>
      <c r="J58" s="5"/>
      <c r="K58" s="5"/>
      <c r="L58" s="5"/>
      <c r="M58" s="5"/>
      <c r="N58" s="5"/>
      <c r="O58" s="5"/>
      <c r="P58" s="5"/>
      <c r="Q58" s="5"/>
    </row>
    <row r="59" spans="2:17" x14ac:dyDescent="0.35">
      <c r="B59" s="5"/>
      <c r="C59" s="5"/>
      <c r="D59" s="5"/>
      <c r="E59" s="5"/>
      <c r="F59" s="5"/>
      <c r="G59" s="5"/>
      <c r="H59" s="5"/>
      <c r="I59" s="5"/>
      <c r="J59" s="5"/>
      <c r="K59" s="5"/>
      <c r="L59" s="5"/>
      <c r="M59" s="5"/>
      <c r="N59" s="5"/>
      <c r="O59" s="5"/>
      <c r="P59" s="5"/>
      <c r="Q59" s="5"/>
    </row>
    <row r="60" spans="2:17" x14ac:dyDescent="0.35">
      <c r="B60" s="5"/>
      <c r="C60" s="5"/>
      <c r="D60" s="5"/>
      <c r="E60" s="5"/>
      <c r="F60" s="5"/>
      <c r="G60" s="5"/>
      <c r="H60" s="5"/>
      <c r="I60" s="5"/>
      <c r="J60" s="5"/>
      <c r="K60" s="5"/>
      <c r="L60" s="5"/>
      <c r="M60" s="5"/>
      <c r="N60" s="5"/>
      <c r="O60" s="5"/>
      <c r="P60" s="5"/>
      <c r="Q60" s="5"/>
    </row>
    <row r="61" spans="2:17" x14ac:dyDescent="0.35">
      <c r="B61" s="5"/>
      <c r="C61" s="5"/>
      <c r="D61" s="5"/>
      <c r="E61" s="5"/>
      <c r="F61" s="5"/>
      <c r="G61" s="5"/>
      <c r="H61" s="5"/>
      <c r="I61" s="5"/>
      <c r="J61" s="5"/>
      <c r="K61" s="5"/>
      <c r="L61" s="5"/>
      <c r="M61" s="5"/>
      <c r="N61" s="5"/>
      <c r="O61" s="5"/>
      <c r="P61" s="5"/>
      <c r="Q61" s="5"/>
    </row>
    <row r="62" spans="2:17" x14ac:dyDescent="0.35">
      <c r="B62" s="5"/>
      <c r="C62" s="5"/>
      <c r="D62" s="5"/>
      <c r="E62" s="5"/>
      <c r="F62" s="5"/>
      <c r="G62" s="5"/>
      <c r="H62" s="5"/>
      <c r="I62" s="5"/>
      <c r="J62" s="5"/>
      <c r="K62" s="5"/>
      <c r="L62" s="5"/>
      <c r="M62" s="5"/>
      <c r="N62" s="5"/>
      <c r="O62" s="5"/>
      <c r="P62" s="5"/>
      <c r="Q62" s="5"/>
    </row>
    <row r="63" spans="2:17" x14ac:dyDescent="0.35">
      <c r="B63" s="5"/>
      <c r="C63" s="5"/>
      <c r="D63" s="5"/>
      <c r="E63" s="5"/>
      <c r="F63" s="5"/>
      <c r="G63" s="5"/>
      <c r="H63" s="5"/>
      <c r="I63" s="5"/>
      <c r="J63" s="5"/>
      <c r="K63" s="5"/>
      <c r="L63" s="5"/>
      <c r="M63" s="5"/>
      <c r="N63" s="5"/>
      <c r="O63" s="5"/>
      <c r="P63" s="5"/>
      <c r="Q63" s="5"/>
    </row>
    <row r="64" spans="2:17" x14ac:dyDescent="0.35">
      <c r="B64" s="5"/>
      <c r="C64" s="5"/>
      <c r="D64" s="5"/>
      <c r="E64" s="5"/>
      <c r="F64" s="5"/>
      <c r="G64" s="5"/>
      <c r="H64" s="5"/>
      <c r="I64" s="5"/>
      <c r="J64" s="5"/>
      <c r="K64" s="5"/>
      <c r="L64" s="5"/>
      <c r="M64" s="5"/>
      <c r="N64" s="5"/>
      <c r="O64" s="5"/>
      <c r="P64" s="5"/>
      <c r="Q64" s="5"/>
    </row>
    <row r="65" spans="2:17" x14ac:dyDescent="0.35">
      <c r="B65" s="5"/>
      <c r="C65" s="5"/>
      <c r="D65" s="5"/>
      <c r="E65" s="5"/>
      <c r="F65" s="5"/>
      <c r="G65" s="5"/>
      <c r="H65" s="5"/>
      <c r="I65" s="5"/>
      <c r="J65" s="5"/>
      <c r="K65" s="5"/>
      <c r="L65" s="5"/>
      <c r="M65" s="5"/>
      <c r="N65" s="5"/>
      <c r="O65" s="5"/>
      <c r="P65" s="5"/>
      <c r="Q65" s="5"/>
    </row>
    <row r="66" spans="2:17" x14ac:dyDescent="0.35">
      <c r="B66" s="5"/>
      <c r="C66" s="5"/>
      <c r="D66" s="5"/>
      <c r="E66" s="5"/>
      <c r="F66" s="5"/>
      <c r="G66" s="5"/>
      <c r="H66" s="5"/>
      <c r="I66" s="5"/>
      <c r="J66" s="5"/>
      <c r="K66" s="5"/>
      <c r="L66" s="5"/>
      <c r="M66" s="5"/>
      <c r="N66" s="5"/>
      <c r="O66" s="5"/>
      <c r="P66" s="5"/>
      <c r="Q66" s="5"/>
    </row>
    <row r="67" spans="2:17" x14ac:dyDescent="0.35">
      <c r="B67" s="5"/>
      <c r="C67" s="5"/>
      <c r="D67" s="5"/>
      <c r="E67" s="5"/>
      <c r="F67" s="5"/>
      <c r="G67" s="5"/>
      <c r="H67" s="5"/>
      <c r="I67" s="5"/>
      <c r="J67" s="5"/>
      <c r="K67" s="5"/>
      <c r="L67" s="5"/>
      <c r="M67" s="5"/>
      <c r="N67" s="5"/>
      <c r="O67" s="5"/>
      <c r="P67" s="5"/>
      <c r="Q67" s="5"/>
    </row>
    <row r="68" spans="2:17" x14ac:dyDescent="0.35">
      <c r="B68" s="5"/>
      <c r="C68" s="5"/>
      <c r="D68" s="5"/>
      <c r="E68" s="5"/>
      <c r="F68" s="5"/>
      <c r="G68" s="5"/>
      <c r="H68" s="5"/>
      <c r="I68" s="5"/>
      <c r="J68" s="5"/>
      <c r="K68" s="5"/>
      <c r="L68" s="5"/>
      <c r="M68" s="5"/>
      <c r="N68" s="5"/>
      <c r="O68" s="5"/>
      <c r="P68" s="5"/>
      <c r="Q68" s="5"/>
    </row>
    <row r="69" spans="2:17" x14ac:dyDescent="0.35">
      <c r="B69" s="5"/>
      <c r="C69" s="5"/>
      <c r="D69" s="5"/>
      <c r="E69" s="5"/>
      <c r="F69" s="5"/>
      <c r="G69" s="5"/>
      <c r="H69" s="5"/>
      <c r="I69" s="5"/>
      <c r="J69" s="5"/>
      <c r="K69" s="5"/>
      <c r="L69" s="5"/>
      <c r="M69" s="5"/>
      <c r="N69" s="5"/>
      <c r="O69" s="5"/>
      <c r="P69" s="5"/>
      <c r="Q69" s="5"/>
    </row>
    <row r="70" spans="2:17" x14ac:dyDescent="0.35">
      <c r="B70" s="5"/>
      <c r="C70" s="5"/>
      <c r="D70" s="5"/>
      <c r="E70" s="5"/>
      <c r="F70" s="5"/>
      <c r="G70" s="5"/>
      <c r="H70" s="5"/>
      <c r="I70" s="5"/>
      <c r="J70" s="5"/>
      <c r="K70" s="5"/>
      <c r="L70" s="5"/>
      <c r="M70" s="5"/>
      <c r="N70" s="5"/>
      <c r="O70" s="5"/>
      <c r="P70" s="5"/>
      <c r="Q70" s="5"/>
    </row>
    <row r="71" spans="2:17" x14ac:dyDescent="0.35">
      <c r="B71" s="5"/>
      <c r="C71" s="5"/>
      <c r="D71" s="5"/>
      <c r="E71" s="5"/>
      <c r="F71" s="5"/>
      <c r="G71" s="5"/>
      <c r="H71" s="5"/>
      <c r="I71" s="5"/>
      <c r="J71" s="5"/>
      <c r="K71" s="5"/>
      <c r="L71" s="5"/>
      <c r="M71" s="5"/>
      <c r="N71" s="5"/>
      <c r="O71" s="5"/>
      <c r="P71" s="5"/>
      <c r="Q71" s="5"/>
    </row>
    <row r="72" spans="2:17" x14ac:dyDescent="0.35">
      <c r="B72" s="5"/>
      <c r="C72" s="5"/>
      <c r="D72" s="5"/>
      <c r="E72" s="5"/>
      <c r="F72" s="5"/>
      <c r="G72" s="5"/>
      <c r="H72" s="5"/>
      <c r="I72" s="5"/>
      <c r="J72" s="5"/>
      <c r="K72" s="5"/>
      <c r="L72" s="5"/>
      <c r="M72" s="5"/>
      <c r="N72" s="5"/>
      <c r="O72" s="5"/>
      <c r="P72" s="5"/>
      <c r="Q72" s="5"/>
    </row>
    <row r="73" spans="2:17" x14ac:dyDescent="0.35">
      <c r="B73" s="5"/>
      <c r="C73" s="5"/>
      <c r="D73" s="5"/>
      <c r="E73" s="5"/>
      <c r="F73" s="5"/>
      <c r="G73" s="5"/>
      <c r="H73" s="5"/>
      <c r="I73" s="5"/>
      <c r="J73" s="5"/>
      <c r="K73" s="5"/>
      <c r="L73" s="5"/>
      <c r="M73" s="5"/>
      <c r="N73" s="5"/>
      <c r="O73" s="5"/>
      <c r="P73" s="5"/>
      <c r="Q73" s="5"/>
    </row>
    <row r="74" spans="2:17" x14ac:dyDescent="0.35">
      <c r="B74" s="5"/>
      <c r="C74" s="5"/>
      <c r="D74" s="5"/>
      <c r="E74" s="5"/>
      <c r="F74" s="5"/>
      <c r="G74" s="5"/>
      <c r="H74" s="5"/>
      <c r="I74" s="5"/>
      <c r="J74" s="5"/>
      <c r="K74" s="5"/>
      <c r="L74" s="5"/>
      <c r="M74" s="5"/>
      <c r="N74" s="5"/>
      <c r="O74" s="5"/>
      <c r="P74" s="5"/>
      <c r="Q74" s="5"/>
    </row>
  </sheetData>
  <sheetProtection sheet="1" objects="1" scenarios="1" formatColumns="0" selectLockedCells="1"/>
  <mergeCells count="8">
    <mergeCell ref="R9:T9"/>
    <mergeCell ref="Y9:AA9"/>
    <mergeCell ref="B2:E2"/>
    <mergeCell ref="B4:C4"/>
    <mergeCell ref="B5:C5"/>
    <mergeCell ref="B6:C6"/>
    <mergeCell ref="B7:C7"/>
    <mergeCell ref="B8:C8"/>
  </mergeCells>
  <phoneticPr fontId="7" type="noConversion"/>
  <dataValidations count="3">
    <dataValidation type="list" allowBlank="1" showInputMessage="1" showErrorMessage="1" sqref="G27:H31" xr:uid="{A0C64063-D1B1-446E-9023-86E190344A96}">
      <formula1>$AO$9:$AO$22</formula1>
    </dataValidation>
    <dataValidation type="list" allowBlank="1" showInputMessage="1" showErrorMessage="1" sqref="G11:H15" xr:uid="{6761C492-1939-4687-8E60-2F198C04D835}">
      <formula1>$AM$9:$AM$22</formula1>
    </dataValidation>
    <dataValidation type="list" allowBlank="1" showInputMessage="1" showErrorMessage="1" sqref="G19:H23" xr:uid="{E7F01488-28F5-460A-BF52-D7B70F636F27}">
      <formula1>$AN$9:$AN$22</formula1>
    </dataValidation>
  </dataValidations>
  <pageMargins left="0.70866141732283472" right="0.70866141732283472" top="0.74803149606299213" bottom="0.74803149606299213" header="0.31496062992125984" footer="0.31496062992125984"/>
  <pageSetup paperSize="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7B973-601D-4AD0-835C-3E7D210B80A6}">
  <sheetPr>
    <tabColor theme="7" tint="0.59999389629810485"/>
  </sheetPr>
  <dimension ref="B1:AI96"/>
  <sheetViews>
    <sheetView showGridLines="0" topLeftCell="A18" zoomScaleNormal="100" workbookViewId="0">
      <selection activeCell="G19" sqref="G19"/>
    </sheetView>
  </sheetViews>
  <sheetFormatPr defaultRowHeight="14.5" outlineLevelRow="1" outlineLevelCol="1" x14ac:dyDescent="0.35"/>
  <cols>
    <col min="1" max="1" width="1" customWidth="1"/>
    <col min="2" max="2" width="9.26953125" customWidth="1"/>
    <col min="3" max="3" width="5.81640625" customWidth="1"/>
    <col min="4" max="4" width="37.54296875" customWidth="1"/>
    <col min="5" max="5" width="13.1796875" customWidth="1"/>
    <col min="6" max="8" width="10.54296875" customWidth="1"/>
    <col min="9" max="11" width="13.1796875" customWidth="1"/>
    <col min="13" max="17" width="13.1796875" hidden="1" customWidth="1" outlineLevel="1"/>
    <col min="18" max="18" width="8.7265625" hidden="1" customWidth="1" outlineLevel="1"/>
    <col min="19" max="34" width="13.1796875" hidden="1" customWidth="1" outlineLevel="1"/>
    <col min="35" max="35" width="8.7265625" collapsed="1"/>
  </cols>
  <sheetData>
    <row r="1" spans="2:34" ht="5.15" customHeight="1" thickBot="1" x14ac:dyDescent="0.4"/>
    <row r="2" spans="2:34" ht="19" thickBot="1" x14ac:dyDescent="0.5">
      <c r="B2" s="202" t="s">
        <v>44</v>
      </c>
      <c r="C2" s="203"/>
      <c r="D2" s="203"/>
      <c r="E2" s="203"/>
      <c r="F2" s="203"/>
      <c r="G2" s="203"/>
      <c r="H2" s="203"/>
      <c r="I2" s="204"/>
    </row>
    <row r="3" spans="2:34" ht="5.15" customHeight="1" thickBot="1" x14ac:dyDescent="0.4">
      <c r="E3" s="27"/>
    </row>
    <row r="4" spans="2:34" ht="26.5" x14ac:dyDescent="0.35">
      <c r="B4" s="41" t="str">
        <f>+'1. Verkþættir'!C10</f>
        <v>Númer verkþáttar</v>
      </c>
      <c r="C4" s="225" t="str">
        <f>+'1. Verkþættir'!D10</f>
        <v>Heiti verkþáttar</v>
      </c>
      <c r="D4" s="226"/>
      <c r="E4" s="225" t="str">
        <f>+'1. Verkþættir'!E10</f>
        <v>Lýsing verkþáttar</v>
      </c>
      <c r="F4" s="234"/>
      <c r="G4" s="234"/>
      <c r="H4" s="234"/>
      <c r="I4" s="235"/>
    </row>
    <row r="5" spans="2:34" ht="30" customHeight="1" x14ac:dyDescent="0.35">
      <c r="B5" s="97">
        <f>+'1. Verkþættir'!C11</f>
        <v>1</v>
      </c>
      <c r="C5" s="227" t="str">
        <f>+'1. Verkþættir'!D11</f>
        <v>Heiti verkþáttar 1</v>
      </c>
      <c r="D5" s="228"/>
      <c r="E5" s="227">
        <f>+'1. Verkþættir'!E11</f>
        <v>0</v>
      </c>
      <c r="F5" s="236"/>
      <c r="G5" s="236"/>
      <c r="H5" s="236"/>
      <c r="I5" s="237"/>
    </row>
    <row r="6" spans="2:34" ht="30" customHeight="1" x14ac:dyDescent="0.35">
      <c r="B6" s="97">
        <f>+'1. Verkþættir'!C12</f>
        <v>2</v>
      </c>
      <c r="C6" s="227" t="str">
        <f>+'1. Verkþættir'!D12</f>
        <v>Heiti verkþáttar 2</v>
      </c>
      <c r="D6" s="228"/>
      <c r="E6" s="227">
        <f>+'1. Verkþættir'!E12</f>
        <v>0</v>
      </c>
      <c r="F6" s="236"/>
      <c r="G6" s="236"/>
      <c r="H6" s="236"/>
      <c r="I6" s="237"/>
    </row>
    <row r="7" spans="2:34" ht="30" customHeight="1" x14ac:dyDescent="0.35">
      <c r="B7" s="97">
        <f>+'1. Verkþættir'!C13</f>
        <v>3</v>
      </c>
      <c r="C7" s="227" t="str">
        <f>+'1. Verkþættir'!D13</f>
        <v>Heiti verkþáttar 3</v>
      </c>
      <c r="D7" s="228"/>
      <c r="E7" s="227">
        <f>+'1. Verkþættir'!E13</f>
        <v>0</v>
      </c>
      <c r="F7" s="236"/>
      <c r="G7" s="236"/>
      <c r="H7" s="236"/>
      <c r="I7" s="237"/>
    </row>
    <row r="8" spans="2:34" ht="30" customHeight="1" x14ac:dyDescent="0.35">
      <c r="B8" s="97">
        <f>+'1. Verkþættir'!C14</f>
        <v>4</v>
      </c>
      <c r="C8" s="227" t="str">
        <f>+'1. Verkþættir'!D14</f>
        <v>Heiti verkþáttar 4</v>
      </c>
      <c r="D8" s="228"/>
      <c r="E8" s="227">
        <f>+'1. Verkþættir'!E14</f>
        <v>0</v>
      </c>
      <c r="F8" s="236"/>
      <c r="G8" s="236"/>
      <c r="H8" s="236"/>
      <c r="I8" s="237"/>
    </row>
    <row r="9" spans="2:34" ht="30" customHeight="1" thickBot="1" x14ac:dyDescent="0.4">
      <c r="B9" s="98">
        <f>+'1. Verkþættir'!C15</f>
        <v>5</v>
      </c>
      <c r="C9" s="229" t="str">
        <f>+'1. Verkþættir'!D15</f>
        <v>Heiti verkþáttar 5</v>
      </c>
      <c r="D9" s="230"/>
      <c r="E9" s="229">
        <f>+'1. Verkþættir'!E15</f>
        <v>0</v>
      </c>
      <c r="F9" s="238"/>
      <c r="G9" s="238"/>
      <c r="H9" s="238"/>
      <c r="I9" s="239"/>
    </row>
    <row r="10" spans="2:34" ht="15" thickBot="1" x14ac:dyDescent="0.4"/>
    <row r="11" spans="2:34" ht="15" thickBot="1" x14ac:dyDescent="0.4">
      <c r="B11" s="56" t="str">
        <f>+'1. Verkþættir'!B4</f>
        <v>Umsækjandi:</v>
      </c>
      <c r="C11" s="56"/>
      <c r="D11" s="215" t="str">
        <f>+'1. Verkþættir'!D4</f>
        <v>Umsækjandi A ehf.</v>
      </c>
      <c r="E11" s="216"/>
      <c r="F11" s="216"/>
      <c r="G11" s="216"/>
      <c r="H11" s="216"/>
      <c r="I11" s="216"/>
      <c r="J11" s="216"/>
      <c r="K11" s="217"/>
      <c r="M11" s="72" t="s">
        <v>140</v>
      </c>
      <c r="S11" s="72" t="s">
        <v>10</v>
      </c>
    </row>
    <row r="12" spans="2:34" ht="5.15" customHeight="1" thickBot="1" x14ac:dyDescent="0.4"/>
    <row r="13" spans="2:34" ht="15" thickBot="1" x14ac:dyDescent="0.4">
      <c r="B13" s="240" t="s">
        <v>45</v>
      </c>
      <c r="C13" s="241"/>
      <c r="D13" s="241"/>
      <c r="E13" s="241"/>
      <c r="F13" s="241"/>
      <c r="G13" s="241"/>
      <c r="H13" s="241"/>
      <c r="I13" s="241"/>
      <c r="J13" s="241"/>
      <c r="K13" s="242"/>
      <c r="M13" s="231" t="s">
        <v>46</v>
      </c>
      <c r="N13" s="232"/>
      <c r="O13" s="232"/>
      <c r="P13" s="232"/>
      <c r="Q13" s="233"/>
      <c r="S13" s="231" t="s">
        <v>47</v>
      </c>
      <c r="T13" s="232"/>
      <c r="U13" s="232"/>
      <c r="V13" s="232"/>
      <c r="W13" s="233"/>
      <c r="X13" s="231" t="s">
        <v>48</v>
      </c>
      <c r="Y13" s="232"/>
      <c r="Z13" s="232"/>
      <c r="AA13" s="232"/>
      <c r="AB13" s="233"/>
      <c r="AC13" s="231" t="s">
        <v>49</v>
      </c>
      <c r="AD13" s="232"/>
      <c r="AE13" s="232"/>
      <c r="AF13" s="232"/>
      <c r="AG13" s="233"/>
    </row>
    <row r="14" spans="2:34" ht="42" customHeight="1" thickBot="1" x14ac:dyDescent="0.4">
      <c r="B14" s="104" t="s">
        <v>13</v>
      </c>
      <c r="C14" s="218" t="s">
        <v>50</v>
      </c>
      <c r="D14" s="219"/>
      <c r="E14" s="44" t="s">
        <v>51</v>
      </c>
      <c r="F14" s="44" t="s">
        <v>52</v>
      </c>
      <c r="G14" s="44" t="s">
        <v>53</v>
      </c>
      <c r="H14" s="44" t="s">
        <v>54</v>
      </c>
      <c r="I14" s="44" t="s">
        <v>55</v>
      </c>
      <c r="J14" s="44" t="s">
        <v>56</v>
      </c>
      <c r="K14" s="44" t="s">
        <v>57</v>
      </c>
      <c r="M14" s="47" t="s">
        <v>58</v>
      </c>
      <c r="N14" s="47" t="s">
        <v>59</v>
      </c>
      <c r="O14" s="47" t="s">
        <v>60</v>
      </c>
      <c r="P14" s="47" t="s">
        <v>61</v>
      </c>
      <c r="Q14" s="44" t="s">
        <v>62</v>
      </c>
      <c r="S14" s="47" t="s">
        <v>58</v>
      </c>
      <c r="T14" s="47" t="s">
        <v>59</v>
      </c>
      <c r="U14" s="47" t="s">
        <v>60</v>
      </c>
      <c r="V14" s="47" t="s">
        <v>61</v>
      </c>
      <c r="W14" s="47" t="s">
        <v>62</v>
      </c>
      <c r="X14" s="47" t="s">
        <v>58</v>
      </c>
      <c r="Y14" s="47" t="s">
        <v>59</v>
      </c>
      <c r="Z14" s="47" t="s">
        <v>60</v>
      </c>
      <c r="AA14" s="47" t="s">
        <v>61</v>
      </c>
      <c r="AB14" s="47" t="s">
        <v>62</v>
      </c>
      <c r="AC14" s="47" t="s">
        <v>58</v>
      </c>
      <c r="AD14" s="47" t="s">
        <v>59</v>
      </c>
      <c r="AE14" s="47" t="s">
        <v>60</v>
      </c>
      <c r="AF14" s="47" t="s">
        <v>61</v>
      </c>
      <c r="AG14" s="44" t="s">
        <v>62</v>
      </c>
    </row>
    <row r="15" spans="2:34" x14ac:dyDescent="0.35">
      <c r="B15" s="179"/>
      <c r="C15" s="220"/>
      <c r="D15" s="221"/>
      <c r="E15" s="180"/>
      <c r="F15" s="181"/>
      <c r="G15" s="182"/>
      <c r="H15" s="182"/>
      <c r="I15" s="99">
        <f>+E15*F15</f>
        <v>0</v>
      </c>
      <c r="J15" s="99">
        <f>+E15*G15</f>
        <v>0</v>
      </c>
      <c r="K15" s="100">
        <f>+E15*H15</f>
        <v>0</v>
      </c>
      <c r="M15" s="48">
        <f>IF((B15=1),E15*(F15+G15+H15),0)</f>
        <v>0</v>
      </c>
      <c r="N15" s="34">
        <f>IF((B15=2),E15*(F15+G15+H15),0)</f>
        <v>0</v>
      </c>
      <c r="O15" s="34">
        <f>IF((B15=3),E15*(F15+G15+H15),0)</f>
        <v>0</v>
      </c>
      <c r="P15" s="34">
        <f>IF((B15=4),E15*(F15+G15+H15),0)</f>
        <v>0</v>
      </c>
      <c r="Q15" s="35">
        <f>IF((B15=5),E15*(F15+G15+H15),0)</f>
        <v>0</v>
      </c>
      <c r="S15" s="48">
        <f>IF((B15=1),I15,0)</f>
        <v>0</v>
      </c>
      <c r="T15" s="48">
        <f>IF((B15=2),I15,0)</f>
        <v>0</v>
      </c>
      <c r="U15" s="48">
        <f>IF((B15=3),I15,0)</f>
        <v>0</v>
      </c>
      <c r="V15" s="48">
        <f>IF((B15=4),I15,0)</f>
        <v>0</v>
      </c>
      <c r="W15" s="48">
        <f>IF((B15=5),I15,0)</f>
        <v>0</v>
      </c>
      <c r="X15" s="48">
        <f>IF((B15=1),J15,0)</f>
        <v>0</v>
      </c>
      <c r="Y15" s="48">
        <f>IF((B15=2),J15,0)</f>
        <v>0</v>
      </c>
      <c r="Z15" s="48">
        <f>IF((B15=3),J15,0)</f>
        <v>0</v>
      </c>
      <c r="AA15" s="48">
        <f>IF((B15=4),J15,0)</f>
        <v>0</v>
      </c>
      <c r="AB15" s="48">
        <f>IF((B15=5),J15,0)</f>
        <v>0</v>
      </c>
      <c r="AC15" s="48">
        <f>IF((B15=1),K15,0)</f>
        <v>0</v>
      </c>
      <c r="AD15" s="48">
        <f>IF((B15=2),K15,0)</f>
        <v>0</v>
      </c>
      <c r="AE15" s="48">
        <f>IF((B15=3),K15,0)</f>
        <v>0</v>
      </c>
      <c r="AF15" s="48">
        <f>IF((B15=4),K15,0)</f>
        <v>0</v>
      </c>
      <c r="AG15" s="48">
        <f>IF((B15=5),K15,0)</f>
        <v>0</v>
      </c>
      <c r="AH15" t="str">
        <f>+IF(SUM(I15:K15)=SUM(S15:AG15),"OK","Stemmir ekki")</f>
        <v>OK</v>
      </c>
    </row>
    <row r="16" spans="2:34" x14ac:dyDescent="0.35">
      <c r="B16" s="183"/>
      <c r="C16" s="213"/>
      <c r="D16" s="214"/>
      <c r="E16" s="184"/>
      <c r="F16" s="181"/>
      <c r="G16" s="182"/>
      <c r="H16" s="182"/>
      <c r="I16" s="99">
        <f t="shared" ref="I16:I53" si="0">+E16*F16</f>
        <v>0</v>
      </c>
      <c r="J16" s="99">
        <f t="shared" ref="J16:J53" si="1">+E16*G16</f>
        <v>0</v>
      </c>
      <c r="K16" s="100">
        <f>+E16*H16</f>
        <v>0</v>
      </c>
      <c r="M16" s="48">
        <f t="shared" ref="M16:M53" si="2">IF((B16=1),E16*(F16+G16+H16),0)</f>
        <v>0</v>
      </c>
      <c r="N16" s="34">
        <f t="shared" ref="N16:N53" si="3">IF((B16=2),E16*(F16+G16+H16),0)</f>
        <v>0</v>
      </c>
      <c r="O16" s="34">
        <f t="shared" ref="O16:O53" si="4">IF((B16=3),E16*(F16+G16+H16),0)</f>
        <v>0</v>
      </c>
      <c r="P16" s="34">
        <f t="shared" ref="P16:P53" si="5">IF((B16=4),E16*(F16+G16+H16),0)</f>
        <v>0</v>
      </c>
      <c r="Q16" s="35">
        <f t="shared" ref="Q16:Q53" si="6">IF((B16=5),E16*(F16+G16+H16),0)</f>
        <v>0</v>
      </c>
      <c r="S16" s="48">
        <f t="shared" ref="S16:S53" si="7">IF((B16=1),I16,0)</f>
        <v>0</v>
      </c>
      <c r="T16" s="48">
        <f t="shared" ref="T16:T53" si="8">IF((B16=2),I16,0)</f>
        <v>0</v>
      </c>
      <c r="U16" s="48">
        <f t="shared" ref="U16:U53" si="9">IF((B16=3),I16,0)</f>
        <v>0</v>
      </c>
      <c r="V16" s="48">
        <f t="shared" ref="V16:V53" si="10">IF((B16=4),I16,0)</f>
        <v>0</v>
      </c>
      <c r="W16" s="48">
        <f t="shared" ref="W16:W53" si="11">IF((B16=5),I16,0)</f>
        <v>0</v>
      </c>
      <c r="X16" s="48">
        <f t="shared" ref="X16:X53" si="12">IF((B16=1),J16,0)</f>
        <v>0</v>
      </c>
      <c r="Y16" s="48">
        <f t="shared" ref="Y16:Y53" si="13">IF((B16=2),J16,0)</f>
        <v>0</v>
      </c>
      <c r="Z16" s="48">
        <f t="shared" ref="Z16:Z53" si="14">IF((B16=3),J16,0)</f>
        <v>0</v>
      </c>
      <c r="AA16" s="48">
        <f t="shared" ref="AA16:AA53" si="15">IF((B16=4),J16,0)</f>
        <v>0</v>
      </c>
      <c r="AB16" s="48">
        <f t="shared" ref="AB16:AB53" si="16">IF((B16=5),J16,0)</f>
        <v>0</v>
      </c>
      <c r="AC16" s="48">
        <f t="shared" ref="AC16:AC53" si="17">IF((B16=1),K16,0)</f>
        <v>0</v>
      </c>
      <c r="AD16" s="48">
        <f t="shared" ref="AD16:AD53" si="18">IF((B16=2),K16,0)</f>
        <v>0</v>
      </c>
      <c r="AE16" s="48">
        <f t="shared" ref="AE16:AE53" si="19">IF((B16=3),K16,0)</f>
        <v>0</v>
      </c>
      <c r="AF16" s="48">
        <f t="shared" ref="AF16:AF53" si="20">IF((B16=4),K16,0)</f>
        <v>0</v>
      </c>
      <c r="AG16" s="48">
        <f t="shared" ref="AG16:AG53" si="21">IF((B16=5),K16,0)</f>
        <v>0</v>
      </c>
      <c r="AH16" t="str">
        <f t="shared" ref="AH16:AH54" si="22">+IF(SUM(I16:K16)=SUM(S16:AG16),"OK","Stemmir ekki")</f>
        <v>OK</v>
      </c>
    </row>
    <row r="17" spans="2:34" x14ac:dyDescent="0.35">
      <c r="B17" s="183"/>
      <c r="C17" s="213"/>
      <c r="D17" s="214"/>
      <c r="E17" s="184"/>
      <c r="F17" s="181"/>
      <c r="G17" s="182"/>
      <c r="H17" s="182"/>
      <c r="I17" s="99">
        <f t="shared" si="0"/>
        <v>0</v>
      </c>
      <c r="J17" s="99">
        <f>+E17*G17</f>
        <v>0</v>
      </c>
      <c r="K17" s="100">
        <f t="shared" ref="K17:K53" si="23">+E17*H17</f>
        <v>0</v>
      </c>
      <c r="M17" s="48">
        <f t="shared" si="2"/>
        <v>0</v>
      </c>
      <c r="N17" s="34">
        <f t="shared" si="3"/>
        <v>0</v>
      </c>
      <c r="O17" s="34">
        <f t="shared" si="4"/>
        <v>0</v>
      </c>
      <c r="P17" s="34">
        <f t="shared" si="5"/>
        <v>0</v>
      </c>
      <c r="Q17" s="35">
        <f t="shared" si="6"/>
        <v>0</v>
      </c>
      <c r="S17" s="48">
        <f t="shared" si="7"/>
        <v>0</v>
      </c>
      <c r="T17" s="48">
        <f t="shared" si="8"/>
        <v>0</v>
      </c>
      <c r="U17" s="48">
        <f t="shared" si="9"/>
        <v>0</v>
      </c>
      <c r="V17" s="48">
        <f t="shared" si="10"/>
        <v>0</v>
      </c>
      <c r="W17" s="48">
        <f t="shared" si="11"/>
        <v>0</v>
      </c>
      <c r="X17" s="48">
        <f t="shared" si="12"/>
        <v>0</v>
      </c>
      <c r="Y17" s="48">
        <f t="shared" si="13"/>
        <v>0</v>
      </c>
      <c r="Z17" s="48">
        <f t="shared" si="14"/>
        <v>0</v>
      </c>
      <c r="AA17" s="48">
        <f t="shared" si="15"/>
        <v>0</v>
      </c>
      <c r="AB17" s="48">
        <f t="shared" si="16"/>
        <v>0</v>
      </c>
      <c r="AC17" s="48">
        <f t="shared" si="17"/>
        <v>0</v>
      </c>
      <c r="AD17" s="48">
        <f t="shared" si="18"/>
        <v>0</v>
      </c>
      <c r="AE17" s="48">
        <f t="shared" si="19"/>
        <v>0</v>
      </c>
      <c r="AF17" s="48">
        <f t="shared" si="20"/>
        <v>0</v>
      </c>
      <c r="AG17" s="48">
        <f t="shared" si="21"/>
        <v>0</v>
      </c>
      <c r="AH17" t="str">
        <f t="shared" si="22"/>
        <v>OK</v>
      </c>
    </row>
    <row r="18" spans="2:34" x14ac:dyDescent="0.35">
      <c r="B18" s="183"/>
      <c r="C18" s="213"/>
      <c r="D18" s="214"/>
      <c r="E18" s="184"/>
      <c r="F18" s="181"/>
      <c r="G18" s="182"/>
      <c r="H18" s="182"/>
      <c r="I18" s="99">
        <f t="shared" si="0"/>
        <v>0</v>
      </c>
      <c r="J18" s="99">
        <f t="shared" si="1"/>
        <v>0</v>
      </c>
      <c r="K18" s="100">
        <f t="shared" si="23"/>
        <v>0</v>
      </c>
      <c r="M18" s="48">
        <f t="shared" si="2"/>
        <v>0</v>
      </c>
      <c r="N18" s="34">
        <f t="shared" si="3"/>
        <v>0</v>
      </c>
      <c r="O18" s="34">
        <f t="shared" si="4"/>
        <v>0</v>
      </c>
      <c r="P18" s="34">
        <f t="shared" si="5"/>
        <v>0</v>
      </c>
      <c r="Q18" s="35">
        <f t="shared" si="6"/>
        <v>0</v>
      </c>
      <c r="S18" s="48">
        <f t="shared" si="7"/>
        <v>0</v>
      </c>
      <c r="T18" s="48">
        <f t="shared" si="8"/>
        <v>0</v>
      </c>
      <c r="U18" s="48">
        <f t="shared" si="9"/>
        <v>0</v>
      </c>
      <c r="V18" s="48">
        <f t="shared" si="10"/>
        <v>0</v>
      </c>
      <c r="W18" s="48">
        <f t="shared" si="11"/>
        <v>0</v>
      </c>
      <c r="X18" s="48">
        <f t="shared" si="12"/>
        <v>0</v>
      </c>
      <c r="Y18" s="48">
        <f t="shared" si="13"/>
        <v>0</v>
      </c>
      <c r="Z18" s="48">
        <f t="shared" si="14"/>
        <v>0</v>
      </c>
      <c r="AA18" s="48">
        <f t="shared" si="15"/>
        <v>0</v>
      </c>
      <c r="AB18" s="48">
        <f t="shared" si="16"/>
        <v>0</v>
      </c>
      <c r="AC18" s="48">
        <f t="shared" si="17"/>
        <v>0</v>
      </c>
      <c r="AD18" s="48">
        <f t="shared" si="18"/>
        <v>0</v>
      </c>
      <c r="AE18" s="48">
        <f t="shared" si="19"/>
        <v>0</v>
      </c>
      <c r="AF18" s="48">
        <f t="shared" si="20"/>
        <v>0</v>
      </c>
      <c r="AG18" s="48">
        <f t="shared" si="21"/>
        <v>0</v>
      </c>
      <c r="AH18" t="str">
        <f t="shared" si="22"/>
        <v>OK</v>
      </c>
    </row>
    <row r="19" spans="2:34" x14ac:dyDescent="0.35">
      <c r="B19" s="183"/>
      <c r="C19" s="213"/>
      <c r="D19" s="214"/>
      <c r="E19" s="184"/>
      <c r="F19" s="181"/>
      <c r="G19" s="182"/>
      <c r="H19" s="182"/>
      <c r="I19" s="99">
        <f t="shared" si="0"/>
        <v>0</v>
      </c>
      <c r="J19" s="99">
        <f t="shared" si="1"/>
        <v>0</v>
      </c>
      <c r="K19" s="100">
        <f t="shared" si="23"/>
        <v>0</v>
      </c>
      <c r="M19" s="48">
        <f t="shared" si="2"/>
        <v>0</v>
      </c>
      <c r="N19" s="34">
        <f t="shared" si="3"/>
        <v>0</v>
      </c>
      <c r="O19" s="34">
        <f t="shared" si="4"/>
        <v>0</v>
      </c>
      <c r="P19" s="34">
        <f t="shared" si="5"/>
        <v>0</v>
      </c>
      <c r="Q19" s="35">
        <f t="shared" si="6"/>
        <v>0</v>
      </c>
      <c r="S19" s="48">
        <f t="shared" si="7"/>
        <v>0</v>
      </c>
      <c r="T19" s="48">
        <f t="shared" si="8"/>
        <v>0</v>
      </c>
      <c r="U19" s="48">
        <f t="shared" si="9"/>
        <v>0</v>
      </c>
      <c r="V19" s="48">
        <f t="shared" si="10"/>
        <v>0</v>
      </c>
      <c r="W19" s="48">
        <f t="shared" si="11"/>
        <v>0</v>
      </c>
      <c r="X19" s="48">
        <f t="shared" si="12"/>
        <v>0</v>
      </c>
      <c r="Y19" s="48">
        <f t="shared" si="13"/>
        <v>0</v>
      </c>
      <c r="Z19" s="48">
        <f t="shared" si="14"/>
        <v>0</v>
      </c>
      <c r="AA19" s="48">
        <f t="shared" si="15"/>
        <v>0</v>
      </c>
      <c r="AB19" s="48">
        <f t="shared" si="16"/>
        <v>0</v>
      </c>
      <c r="AC19" s="48">
        <f t="shared" si="17"/>
        <v>0</v>
      </c>
      <c r="AD19" s="48">
        <f t="shared" si="18"/>
        <v>0</v>
      </c>
      <c r="AE19" s="48">
        <f t="shared" si="19"/>
        <v>0</v>
      </c>
      <c r="AF19" s="48">
        <f t="shared" si="20"/>
        <v>0</v>
      </c>
      <c r="AG19" s="48">
        <f t="shared" si="21"/>
        <v>0</v>
      </c>
      <c r="AH19" t="str">
        <f t="shared" si="22"/>
        <v>OK</v>
      </c>
    </row>
    <row r="20" spans="2:34" x14ac:dyDescent="0.35">
      <c r="B20" s="183"/>
      <c r="C20" s="213"/>
      <c r="D20" s="214"/>
      <c r="E20" s="184"/>
      <c r="F20" s="181"/>
      <c r="G20" s="182"/>
      <c r="H20" s="182"/>
      <c r="I20" s="99">
        <f>+E20*F20</f>
        <v>0</v>
      </c>
      <c r="J20" s="99">
        <f t="shared" ref="J20:J38" si="24">+E20*G20</f>
        <v>0</v>
      </c>
      <c r="K20" s="100">
        <f t="shared" ref="K20:K38" si="25">+E20*H20</f>
        <v>0</v>
      </c>
      <c r="M20" s="48">
        <f t="shared" si="2"/>
        <v>0</v>
      </c>
      <c r="N20" s="34">
        <f t="shared" si="3"/>
        <v>0</v>
      </c>
      <c r="O20" s="34">
        <f t="shared" si="4"/>
        <v>0</v>
      </c>
      <c r="P20" s="34">
        <f t="shared" si="5"/>
        <v>0</v>
      </c>
      <c r="Q20" s="35">
        <f t="shared" si="6"/>
        <v>0</v>
      </c>
      <c r="S20" s="48">
        <f t="shared" si="7"/>
        <v>0</v>
      </c>
      <c r="T20" s="48">
        <f t="shared" si="8"/>
        <v>0</v>
      </c>
      <c r="U20" s="48">
        <f t="shared" si="9"/>
        <v>0</v>
      </c>
      <c r="V20" s="48">
        <f t="shared" si="10"/>
        <v>0</v>
      </c>
      <c r="W20" s="48">
        <f t="shared" si="11"/>
        <v>0</v>
      </c>
      <c r="X20" s="48">
        <f t="shared" si="12"/>
        <v>0</v>
      </c>
      <c r="Y20" s="48">
        <f t="shared" si="13"/>
        <v>0</v>
      </c>
      <c r="Z20" s="48">
        <f t="shared" si="14"/>
        <v>0</v>
      </c>
      <c r="AA20" s="48">
        <f t="shared" si="15"/>
        <v>0</v>
      </c>
      <c r="AB20" s="48">
        <f t="shared" si="16"/>
        <v>0</v>
      </c>
      <c r="AC20" s="48">
        <f t="shared" si="17"/>
        <v>0</v>
      </c>
      <c r="AD20" s="48">
        <f t="shared" si="18"/>
        <v>0</v>
      </c>
      <c r="AE20" s="48">
        <f t="shared" si="19"/>
        <v>0</v>
      </c>
      <c r="AF20" s="48">
        <f t="shared" si="20"/>
        <v>0</v>
      </c>
      <c r="AG20" s="48">
        <f t="shared" si="21"/>
        <v>0</v>
      </c>
      <c r="AH20" t="str">
        <f t="shared" si="22"/>
        <v>OK</v>
      </c>
    </row>
    <row r="21" spans="2:34" x14ac:dyDescent="0.35">
      <c r="B21" s="183"/>
      <c r="C21" s="213"/>
      <c r="D21" s="214"/>
      <c r="E21" s="184"/>
      <c r="F21" s="181"/>
      <c r="G21" s="182"/>
      <c r="H21" s="182"/>
      <c r="I21" s="99">
        <f t="shared" ref="I21:I38" si="26">+E21*F21</f>
        <v>0</v>
      </c>
      <c r="J21" s="99">
        <f t="shared" si="24"/>
        <v>0</v>
      </c>
      <c r="K21" s="100">
        <f t="shared" si="25"/>
        <v>0</v>
      </c>
      <c r="M21" s="48">
        <f t="shared" si="2"/>
        <v>0</v>
      </c>
      <c r="N21" s="34">
        <f t="shared" si="3"/>
        <v>0</v>
      </c>
      <c r="O21" s="34">
        <f t="shared" si="4"/>
        <v>0</v>
      </c>
      <c r="P21" s="34">
        <f t="shared" si="5"/>
        <v>0</v>
      </c>
      <c r="Q21" s="35">
        <f t="shared" si="6"/>
        <v>0</v>
      </c>
      <c r="S21" s="48">
        <f t="shared" si="7"/>
        <v>0</v>
      </c>
      <c r="T21" s="48">
        <f t="shared" si="8"/>
        <v>0</v>
      </c>
      <c r="U21" s="48">
        <f t="shared" si="9"/>
        <v>0</v>
      </c>
      <c r="V21" s="48">
        <f t="shared" si="10"/>
        <v>0</v>
      </c>
      <c r="W21" s="48">
        <f t="shared" si="11"/>
        <v>0</v>
      </c>
      <c r="X21" s="48">
        <f t="shared" si="12"/>
        <v>0</v>
      </c>
      <c r="Y21" s="48">
        <f t="shared" si="13"/>
        <v>0</v>
      </c>
      <c r="Z21" s="48">
        <f t="shared" si="14"/>
        <v>0</v>
      </c>
      <c r="AA21" s="48">
        <f t="shared" si="15"/>
        <v>0</v>
      </c>
      <c r="AB21" s="48">
        <f t="shared" si="16"/>
        <v>0</v>
      </c>
      <c r="AC21" s="48">
        <f t="shared" si="17"/>
        <v>0</v>
      </c>
      <c r="AD21" s="48">
        <f t="shared" si="18"/>
        <v>0</v>
      </c>
      <c r="AE21" s="48">
        <f t="shared" si="19"/>
        <v>0</v>
      </c>
      <c r="AF21" s="48">
        <f t="shared" si="20"/>
        <v>0</v>
      </c>
      <c r="AG21" s="48">
        <f t="shared" si="21"/>
        <v>0</v>
      </c>
      <c r="AH21" t="str">
        <f t="shared" si="22"/>
        <v>OK</v>
      </c>
    </row>
    <row r="22" spans="2:34" x14ac:dyDescent="0.35">
      <c r="B22" s="183"/>
      <c r="C22" s="213"/>
      <c r="D22" s="214"/>
      <c r="E22" s="184"/>
      <c r="F22" s="181"/>
      <c r="G22" s="182"/>
      <c r="H22" s="182"/>
      <c r="I22" s="99">
        <f t="shared" si="26"/>
        <v>0</v>
      </c>
      <c r="J22" s="99">
        <f t="shared" si="24"/>
        <v>0</v>
      </c>
      <c r="K22" s="100">
        <f t="shared" si="25"/>
        <v>0</v>
      </c>
      <c r="M22" s="48">
        <f t="shared" si="2"/>
        <v>0</v>
      </c>
      <c r="N22" s="34">
        <f t="shared" si="3"/>
        <v>0</v>
      </c>
      <c r="O22" s="34">
        <f t="shared" si="4"/>
        <v>0</v>
      </c>
      <c r="P22" s="34">
        <f t="shared" si="5"/>
        <v>0</v>
      </c>
      <c r="Q22" s="35">
        <f t="shared" si="6"/>
        <v>0</v>
      </c>
      <c r="S22" s="48">
        <f t="shared" si="7"/>
        <v>0</v>
      </c>
      <c r="T22" s="48">
        <f t="shared" si="8"/>
        <v>0</v>
      </c>
      <c r="U22" s="48">
        <f t="shared" si="9"/>
        <v>0</v>
      </c>
      <c r="V22" s="48">
        <f t="shared" si="10"/>
        <v>0</v>
      </c>
      <c r="W22" s="48">
        <f t="shared" si="11"/>
        <v>0</v>
      </c>
      <c r="X22" s="48">
        <f t="shared" si="12"/>
        <v>0</v>
      </c>
      <c r="Y22" s="48">
        <f t="shared" si="13"/>
        <v>0</v>
      </c>
      <c r="Z22" s="48">
        <f t="shared" si="14"/>
        <v>0</v>
      </c>
      <c r="AA22" s="48">
        <f t="shared" si="15"/>
        <v>0</v>
      </c>
      <c r="AB22" s="48">
        <f t="shared" si="16"/>
        <v>0</v>
      </c>
      <c r="AC22" s="48">
        <f t="shared" si="17"/>
        <v>0</v>
      </c>
      <c r="AD22" s="48">
        <f t="shared" si="18"/>
        <v>0</v>
      </c>
      <c r="AE22" s="48">
        <f t="shared" si="19"/>
        <v>0</v>
      </c>
      <c r="AF22" s="48">
        <f t="shared" si="20"/>
        <v>0</v>
      </c>
      <c r="AG22" s="48">
        <f t="shared" si="21"/>
        <v>0</v>
      </c>
      <c r="AH22" t="str">
        <f t="shared" si="22"/>
        <v>OK</v>
      </c>
    </row>
    <row r="23" spans="2:34" x14ac:dyDescent="0.35">
      <c r="B23" s="183"/>
      <c r="C23" s="213"/>
      <c r="D23" s="214"/>
      <c r="E23" s="184"/>
      <c r="F23" s="181"/>
      <c r="G23" s="182"/>
      <c r="H23" s="182"/>
      <c r="I23" s="99">
        <f t="shared" si="26"/>
        <v>0</v>
      </c>
      <c r="J23" s="99">
        <f t="shared" si="24"/>
        <v>0</v>
      </c>
      <c r="K23" s="100">
        <f t="shared" si="25"/>
        <v>0</v>
      </c>
      <c r="M23" s="48">
        <f t="shared" si="2"/>
        <v>0</v>
      </c>
      <c r="N23" s="34">
        <f t="shared" si="3"/>
        <v>0</v>
      </c>
      <c r="O23" s="34">
        <f t="shared" si="4"/>
        <v>0</v>
      </c>
      <c r="P23" s="34">
        <f t="shared" si="5"/>
        <v>0</v>
      </c>
      <c r="Q23" s="35">
        <f t="shared" si="6"/>
        <v>0</v>
      </c>
      <c r="S23" s="48">
        <f t="shared" si="7"/>
        <v>0</v>
      </c>
      <c r="T23" s="48">
        <f t="shared" si="8"/>
        <v>0</v>
      </c>
      <c r="U23" s="48">
        <f t="shared" si="9"/>
        <v>0</v>
      </c>
      <c r="V23" s="48">
        <f t="shared" si="10"/>
        <v>0</v>
      </c>
      <c r="W23" s="48">
        <f t="shared" si="11"/>
        <v>0</v>
      </c>
      <c r="X23" s="48">
        <f t="shared" si="12"/>
        <v>0</v>
      </c>
      <c r="Y23" s="48">
        <f t="shared" si="13"/>
        <v>0</v>
      </c>
      <c r="Z23" s="48">
        <f t="shared" si="14"/>
        <v>0</v>
      </c>
      <c r="AA23" s="48">
        <f t="shared" si="15"/>
        <v>0</v>
      </c>
      <c r="AB23" s="48">
        <f t="shared" si="16"/>
        <v>0</v>
      </c>
      <c r="AC23" s="48">
        <f t="shared" si="17"/>
        <v>0</v>
      </c>
      <c r="AD23" s="48">
        <f t="shared" si="18"/>
        <v>0</v>
      </c>
      <c r="AE23" s="48">
        <f t="shared" si="19"/>
        <v>0</v>
      </c>
      <c r="AF23" s="48">
        <f t="shared" si="20"/>
        <v>0</v>
      </c>
      <c r="AG23" s="48">
        <f t="shared" si="21"/>
        <v>0</v>
      </c>
      <c r="AH23" t="str">
        <f t="shared" si="22"/>
        <v>OK</v>
      </c>
    </row>
    <row r="24" spans="2:34" x14ac:dyDescent="0.35">
      <c r="B24" s="183"/>
      <c r="C24" s="213"/>
      <c r="D24" s="214"/>
      <c r="E24" s="184"/>
      <c r="F24" s="181"/>
      <c r="G24" s="182"/>
      <c r="H24" s="182"/>
      <c r="I24" s="99">
        <f t="shared" si="26"/>
        <v>0</v>
      </c>
      <c r="J24" s="99">
        <f t="shared" si="24"/>
        <v>0</v>
      </c>
      <c r="K24" s="100">
        <f t="shared" si="25"/>
        <v>0</v>
      </c>
      <c r="M24" s="48">
        <f t="shared" si="2"/>
        <v>0</v>
      </c>
      <c r="N24" s="34">
        <f t="shared" si="3"/>
        <v>0</v>
      </c>
      <c r="O24" s="34">
        <f t="shared" si="4"/>
        <v>0</v>
      </c>
      <c r="P24" s="34">
        <f t="shared" si="5"/>
        <v>0</v>
      </c>
      <c r="Q24" s="35">
        <f t="shared" si="6"/>
        <v>0</v>
      </c>
      <c r="S24" s="48">
        <f t="shared" si="7"/>
        <v>0</v>
      </c>
      <c r="T24" s="48">
        <f t="shared" si="8"/>
        <v>0</v>
      </c>
      <c r="U24" s="48">
        <f t="shared" si="9"/>
        <v>0</v>
      </c>
      <c r="V24" s="48">
        <f t="shared" si="10"/>
        <v>0</v>
      </c>
      <c r="W24" s="48">
        <f t="shared" si="11"/>
        <v>0</v>
      </c>
      <c r="X24" s="48">
        <f t="shared" si="12"/>
        <v>0</v>
      </c>
      <c r="Y24" s="48">
        <f t="shared" si="13"/>
        <v>0</v>
      </c>
      <c r="Z24" s="48">
        <f t="shared" si="14"/>
        <v>0</v>
      </c>
      <c r="AA24" s="48">
        <f t="shared" si="15"/>
        <v>0</v>
      </c>
      <c r="AB24" s="48">
        <f t="shared" si="16"/>
        <v>0</v>
      </c>
      <c r="AC24" s="48">
        <f t="shared" si="17"/>
        <v>0</v>
      </c>
      <c r="AD24" s="48">
        <f t="shared" si="18"/>
        <v>0</v>
      </c>
      <c r="AE24" s="48">
        <f t="shared" si="19"/>
        <v>0</v>
      </c>
      <c r="AF24" s="48">
        <f t="shared" si="20"/>
        <v>0</v>
      </c>
      <c r="AG24" s="48">
        <f t="shared" si="21"/>
        <v>0</v>
      </c>
      <c r="AH24" t="str">
        <f t="shared" si="22"/>
        <v>OK</v>
      </c>
    </row>
    <row r="25" spans="2:34" x14ac:dyDescent="0.35">
      <c r="B25" s="183"/>
      <c r="C25" s="213"/>
      <c r="D25" s="214"/>
      <c r="E25" s="184"/>
      <c r="F25" s="181"/>
      <c r="G25" s="182"/>
      <c r="H25" s="182"/>
      <c r="I25" s="99">
        <f t="shared" ref="I25:I30" si="27">+E25*F25</f>
        <v>0</v>
      </c>
      <c r="J25" s="99">
        <f t="shared" ref="J25:J30" si="28">+E25*G25</f>
        <v>0</v>
      </c>
      <c r="K25" s="100">
        <f t="shared" ref="K25:K30" si="29">+E25*H25</f>
        <v>0</v>
      </c>
      <c r="M25" s="48">
        <f t="shared" si="2"/>
        <v>0</v>
      </c>
      <c r="N25" s="34">
        <f t="shared" si="3"/>
        <v>0</v>
      </c>
      <c r="O25" s="34">
        <f t="shared" si="4"/>
        <v>0</v>
      </c>
      <c r="P25" s="34">
        <f t="shared" si="5"/>
        <v>0</v>
      </c>
      <c r="Q25" s="35">
        <f t="shared" si="6"/>
        <v>0</v>
      </c>
      <c r="S25" s="48">
        <f t="shared" si="7"/>
        <v>0</v>
      </c>
      <c r="T25" s="48">
        <f t="shared" si="8"/>
        <v>0</v>
      </c>
      <c r="U25" s="48">
        <f t="shared" si="9"/>
        <v>0</v>
      </c>
      <c r="V25" s="48">
        <f t="shared" si="10"/>
        <v>0</v>
      </c>
      <c r="W25" s="48">
        <f t="shared" si="11"/>
        <v>0</v>
      </c>
      <c r="X25" s="48">
        <f t="shared" si="12"/>
        <v>0</v>
      </c>
      <c r="Y25" s="48">
        <f t="shared" si="13"/>
        <v>0</v>
      </c>
      <c r="Z25" s="48">
        <f t="shared" si="14"/>
        <v>0</v>
      </c>
      <c r="AA25" s="48">
        <f t="shared" si="15"/>
        <v>0</v>
      </c>
      <c r="AB25" s="48">
        <f t="shared" si="16"/>
        <v>0</v>
      </c>
      <c r="AC25" s="48">
        <f t="shared" si="17"/>
        <v>0</v>
      </c>
      <c r="AD25" s="48">
        <f t="shared" si="18"/>
        <v>0</v>
      </c>
      <c r="AE25" s="48">
        <f t="shared" si="19"/>
        <v>0</v>
      </c>
      <c r="AF25" s="48">
        <f t="shared" si="20"/>
        <v>0</v>
      </c>
      <c r="AG25" s="48">
        <f t="shared" si="21"/>
        <v>0</v>
      </c>
      <c r="AH25" t="str">
        <f t="shared" si="22"/>
        <v>OK</v>
      </c>
    </row>
    <row r="26" spans="2:34" x14ac:dyDescent="0.35">
      <c r="B26" s="183"/>
      <c r="C26" s="213"/>
      <c r="D26" s="214"/>
      <c r="E26" s="184"/>
      <c r="F26" s="181"/>
      <c r="G26" s="182"/>
      <c r="H26" s="182"/>
      <c r="I26" s="99">
        <f t="shared" si="27"/>
        <v>0</v>
      </c>
      <c r="J26" s="99">
        <f t="shared" si="28"/>
        <v>0</v>
      </c>
      <c r="K26" s="100">
        <f t="shared" si="29"/>
        <v>0</v>
      </c>
      <c r="M26" s="48">
        <f t="shared" si="2"/>
        <v>0</v>
      </c>
      <c r="N26" s="34">
        <f t="shared" si="3"/>
        <v>0</v>
      </c>
      <c r="O26" s="34">
        <f t="shared" si="4"/>
        <v>0</v>
      </c>
      <c r="P26" s="34">
        <f t="shared" si="5"/>
        <v>0</v>
      </c>
      <c r="Q26" s="35">
        <f t="shared" si="6"/>
        <v>0</v>
      </c>
      <c r="S26" s="48">
        <f t="shared" si="7"/>
        <v>0</v>
      </c>
      <c r="T26" s="48">
        <f t="shared" si="8"/>
        <v>0</v>
      </c>
      <c r="U26" s="48">
        <f t="shared" si="9"/>
        <v>0</v>
      </c>
      <c r="V26" s="48">
        <f t="shared" si="10"/>
        <v>0</v>
      </c>
      <c r="W26" s="48">
        <f t="shared" si="11"/>
        <v>0</v>
      </c>
      <c r="X26" s="48">
        <f t="shared" si="12"/>
        <v>0</v>
      </c>
      <c r="Y26" s="48">
        <f t="shared" si="13"/>
        <v>0</v>
      </c>
      <c r="Z26" s="48">
        <f t="shared" si="14"/>
        <v>0</v>
      </c>
      <c r="AA26" s="48">
        <f t="shared" si="15"/>
        <v>0</v>
      </c>
      <c r="AB26" s="48">
        <f t="shared" si="16"/>
        <v>0</v>
      </c>
      <c r="AC26" s="48">
        <f t="shared" si="17"/>
        <v>0</v>
      </c>
      <c r="AD26" s="48">
        <f t="shared" si="18"/>
        <v>0</v>
      </c>
      <c r="AE26" s="48">
        <f t="shared" si="19"/>
        <v>0</v>
      </c>
      <c r="AF26" s="48">
        <f t="shared" si="20"/>
        <v>0</v>
      </c>
      <c r="AG26" s="48">
        <f t="shared" si="21"/>
        <v>0</v>
      </c>
      <c r="AH26" t="str">
        <f t="shared" si="22"/>
        <v>OK</v>
      </c>
    </row>
    <row r="27" spans="2:34" x14ac:dyDescent="0.35">
      <c r="B27" s="183"/>
      <c r="C27" s="213"/>
      <c r="D27" s="214"/>
      <c r="E27" s="184"/>
      <c r="F27" s="181"/>
      <c r="G27" s="182"/>
      <c r="H27" s="182"/>
      <c r="I27" s="99">
        <f t="shared" si="27"/>
        <v>0</v>
      </c>
      <c r="J27" s="99">
        <f t="shared" si="28"/>
        <v>0</v>
      </c>
      <c r="K27" s="100">
        <f t="shared" si="29"/>
        <v>0</v>
      </c>
      <c r="M27" s="48">
        <f t="shared" si="2"/>
        <v>0</v>
      </c>
      <c r="N27" s="34">
        <f t="shared" si="3"/>
        <v>0</v>
      </c>
      <c r="O27" s="34">
        <f t="shared" si="4"/>
        <v>0</v>
      </c>
      <c r="P27" s="34">
        <f t="shared" si="5"/>
        <v>0</v>
      </c>
      <c r="Q27" s="35">
        <f t="shared" si="6"/>
        <v>0</v>
      </c>
      <c r="S27" s="48">
        <f t="shared" si="7"/>
        <v>0</v>
      </c>
      <c r="T27" s="48">
        <f t="shared" si="8"/>
        <v>0</v>
      </c>
      <c r="U27" s="48">
        <f t="shared" si="9"/>
        <v>0</v>
      </c>
      <c r="V27" s="48">
        <f t="shared" si="10"/>
        <v>0</v>
      </c>
      <c r="W27" s="48">
        <f t="shared" si="11"/>
        <v>0</v>
      </c>
      <c r="X27" s="48">
        <f t="shared" si="12"/>
        <v>0</v>
      </c>
      <c r="Y27" s="48">
        <f t="shared" si="13"/>
        <v>0</v>
      </c>
      <c r="Z27" s="48">
        <f t="shared" si="14"/>
        <v>0</v>
      </c>
      <c r="AA27" s="48">
        <f t="shared" si="15"/>
        <v>0</v>
      </c>
      <c r="AB27" s="48">
        <f t="shared" si="16"/>
        <v>0</v>
      </c>
      <c r="AC27" s="48">
        <f t="shared" si="17"/>
        <v>0</v>
      </c>
      <c r="AD27" s="48">
        <f t="shared" si="18"/>
        <v>0</v>
      </c>
      <c r="AE27" s="48">
        <f t="shared" si="19"/>
        <v>0</v>
      </c>
      <c r="AF27" s="48">
        <f t="shared" si="20"/>
        <v>0</v>
      </c>
      <c r="AG27" s="48">
        <f t="shared" si="21"/>
        <v>0</v>
      </c>
      <c r="AH27" t="str">
        <f t="shared" si="22"/>
        <v>OK</v>
      </c>
    </row>
    <row r="28" spans="2:34" x14ac:dyDescent="0.35">
      <c r="B28" s="183"/>
      <c r="C28" s="213"/>
      <c r="D28" s="214"/>
      <c r="E28" s="184"/>
      <c r="F28" s="181"/>
      <c r="G28" s="182"/>
      <c r="H28" s="182"/>
      <c r="I28" s="99">
        <f t="shared" si="27"/>
        <v>0</v>
      </c>
      <c r="J28" s="99">
        <f t="shared" si="28"/>
        <v>0</v>
      </c>
      <c r="K28" s="100">
        <f t="shared" si="29"/>
        <v>0</v>
      </c>
      <c r="M28" s="48">
        <f t="shared" si="2"/>
        <v>0</v>
      </c>
      <c r="N28" s="34">
        <f t="shared" si="3"/>
        <v>0</v>
      </c>
      <c r="O28" s="34">
        <f t="shared" si="4"/>
        <v>0</v>
      </c>
      <c r="P28" s="34">
        <f t="shared" si="5"/>
        <v>0</v>
      </c>
      <c r="Q28" s="35">
        <f t="shared" si="6"/>
        <v>0</v>
      </c>
      <c r="S28" s="48">
        <f t="shared" si="7"/>
        <v>0</v>
      </c>
      <c r="T28" s="48">
        <f t="shared" si="8"/>
        <v>0</v>
      </c>
      <c r="U28" s="48">
        <f t="shared" si="9"/>
        <v>0</v>
      </c>
      <c r="V28" s="48">
        <f t="shared" si="10"/>
        <v>0</v>
      </c>
      <c r="W28" s="48">
        <f t="shared" si="11"/>
        <v>0</v>
      </c>
      <c r="X28" s="48">
        <f t="shared" si="12"/>
        <v>0</v>
      </c>
      <c r="Y28" s="48">
        <f t="shared" si="13"/>
        <v>0</v>
      </c>
      <c r="Z28" s="48">
        <f t="shared" si="14"/>
        <v>0</v>
      </c>
      <c r="AA28" s="48">
        <f t="shared" si="15"/>
        <v>0</v>
      </c>
      <c r="AB28" s="48">
        <f t="shared" si="16"/>
        <v>0</v>
      </c>
      <c r="AC28" s="48">
        <f t="shared" si="17"/>
        <v>0</v>
      </c>
      <c r="AD28" s="48">
        <f t="shared" si="18"/>
        <v>0</v>
      </c>
      <c r="AE28" s="48">
        <f t="shared" si="19"/>
        <v>0</v>
      </c>
      <c r="AF28" s="48">
        <f t="shared" si="20"/>
        <v>0</v>
      </c>
      <c r="AG28" s="48">
        <f t="shared" si="21"/>
        <v>0</v>
      </c>
      <c r="AH28" t="str">
        <f t="shared" si="22"/>
        <v>OK</v>
      </c>
    </row>
    <row r="29" spans="2:34" x14ac:dyDescent="0.35">
      <c r="B29" s="183"/>
      <c r="C29" s="213"/>
      <c r="D29" s="214"/>
      <c r="E29" s="184"/>
      <c r="F29" s="181"/>
      <c r="G29" s="182"/>
      <c r="H29" s="182"/>
      <c r="I29" s="99">
        <f t="shared" si="27"/>
        <v>0</v>
      </c>
      <c r="J29" s="99">
        <f t="shared" si="28"/>
        <v>0</v>
      </c>
      <c r="K29" s="100">
        <f t="shared" si="29"/>
        <v>0</v>
      </c>
      <c r="M29" s="48">
        <f t="shared" si="2"/>
        <v>0</v>
      </c>
      <c r="N29" s="34">
        <f t="shared" si="3"/>
        <v>0</v>
      </c>
      <c r="O29" s="34">
        <f t="shared" si="4"/>
        <v>0</v>
      </c>
      <c r="P29" s="34">
        <f t="shared" si="5"/>
        <v>0</v>
      </c>
      <c r="Q29" s="35">
        <f t="shared" si="6"/>
        <v>0</v>
      </c>
      <c r="S29" s="48">
        <f t="shared" si="7"/>
        <v>0</v>
      </c>
      <c r="T29" s="48">
        <f t="shared" si="8"/>
        <v>0</v>
      </c>
      <c r="U29" s="48">
        <f t="shared" si="9"/>
        <v>0</v>
      </c>
      <c r="V29" s="48">
        <f t="shared" si="10"/>
        <v>0</v>
      </c>
      <c r="W29" s="48">
        <f t="shared" si="11"/>
        <v>0</v>
      </c>
      <c r="X29" s="48">
        <f t="shared" si="12"/>
        <v>0</v>
      </c>
      <c r="Y29" s="48">
        <f t="shared" si="13"/>
        <v>0</v>
      </c>
      <c r="Z29" s="48">
        <f t="shared" si="14"/>
        <v>0</v>
      </c>
      <c r="AA29" s="48">
        <f t="shared" si="15"/>
        <v>0</v>
      </c>
      <c r="AB29" s="48">
        <f t="shared" si="16"/>
        <v>0</v>
      </c>
      <c r="AC29" s="48">
        <f t="shared" si="17"/>
        <v>0</v>
      </c>
      <c r="AD29" s="48">
        <f t="shared" si="18"/>
        <v>0</v>
      </c>
      <c r="AE29" s="48">
        <f t="shared" si="19"/>
        <v>0</v>
      </c>
      <c r="AF29" s="48">
        <f t="shared" si="20"/>
        <v>0</v>
      </c>
      <c r="AG29" s="48">
        <f t="shared" si="21"/>
        <v>0</v>
      </c>
      <c r="AH29" t="str">
        <f t="shared" si="22"/>
        <v>OK</v>
      </c>
    </row>
    <row r="30" spans="2:34" x14ac:dyDescent="0.35">
      <c r="B30" s="183"/>
      <c r="C30" s="213"/>
      <c r="D30" s="214"/>
      <c r="E30" s="184"/>
      <c r="F30" s="181"/>
      <c r="G30" s="182"/>
      <c r="H30" s="182"/>
      <c r="I30" s="99">
        <f t="shared" si="27"/>
        <v>0</v>
      </c>
      <c r="J30" s="99">
        <f t="shared" si="28"/>
        <v>0</v>
      </c>
      <c r="K30" s="100">
        <f t="shared" si="29"/>
        <v>0</v>
      </c>
      <c r="M30" s="48">
        <f t="shared" si="2"/>
        <v>0</v>
      </c>
      <c r="N30" s="34">
        <f t="shared" si="3"/>
        <v>0</v>
      </c>
      <c r="O30" s="34">
        <f t="shared" si="4"/>
        <v>0</v>
      </c>
      <c r="P30" s="34">
        <f t="shared" si="5"/>
        <v>0</v>
      </c>
      <c r="Q30" s="35">
        <f t="shared" si="6"/>
        <v>0</v>
      </c>
      <c r="S30" s="48">
        <f t="shared" si="7"/>
        <v>0</v>
      </c>
      <c r="T30" s="48">
        <f t="shared" si="8"/>
        <v>0</v>
      </c>
      <c r="U30" s="48">
        <f t="shared" si="9"/>
        <v>0</v>
      </c>
      <c r="V30" s="48">
        <f t="shared" si="10"/>
        <v>0</v>
      </c>
      <c r="W30" s="48">
        <f t="shared" si="11"/>
        <v>0</v>
      </c>
      <c r="X30" s="48">
        <f t="shared" si="12"/>
        <v>0</v>
      </c>
      <c r="Y30" s="48">
        <f t="shared" si="13"/>
        <v>0</v>
      </c>
      <c r="Z30" s="48">
        <f t="shared" si="14"/>
        <v>0</v>
      </c>
      <c r="AA30" s="48">
        <f t="shared" si="15"/>
        <v>0</v>
      </c>
      <c r="AB30" s="48">
        <f t="shared" si="16"/>
        <v>0</v>
      </c>
      <c r="AC30" s="48">
        <f t="shared" si="17"/>
        <v>0</v>
      </c>
      <c r="AD30" s="48">
        <f t="shared" si="18"/>
        <v>0</v>
      </c>
      <c r="AE30" s="48">
        <f t="shared" si="19"/>
        <v>0</v>
      </c>
      <c r="AF30" s="48">
        <f t="shared" si="20"/>
        <v>0</v>
      </c>
      <c r="AG30" s="48">
        <f t="shared" si="21"/>
        <v>0</v>
      </c>
      <c r="AH30" t="str">
        <f t="shared" si="22"/>
        <v>OK</v>
      </c>
    </row>
    <row r="31" spans="2:34" x14ac:dyDescent="0.35">
      <c r="B31" s="183"/>
      <c r="C31" s="213"/>
      <c r="D31" s="214"/>
      <c r="E31" s="184"/>
      <c r="F31" s="181"/>
      <c r="G31" s="182"/>
      <c r="H31" s="182"/>
      <c r="I31" s="99">
        <f t="shared" si="26"/>
        <v>0</v>
      </c>
      <c r="J31" s="99">
        <f t="shared" si="24"/>
        <v>0</v>
      </c>
      <c r="K31" s="100">
        <f>+E31*H31</f>
        <v>0</v>
      </c>
      <c r="M31" s="48">
        <f t="shared" si="2"/>
        <v>0</v>
      </c>
      <c r="N31" s="34">
        <f t="shared" si="3"/>
        <v>0</v>
      </c>
      <c r="O31" s="34">
        <f t="shared" si="4"/>
        <v>0</v>
      </c>
      <c r="P31" s="34">
        <f t="shared" si="5"/>
        <v>0</v>
      </c>
      <c r="Q31" s="35">
        <f t="shared" si="6"/>
        <v>0</v>
      </c>
      <c r="S31" s="48">
        <f t="shared" si="7"/>
        <v>0</v>
      </c>
      <c r="T31" s="48">
        <f t="shared" si="8"/>
        <v>0</v>
      </c>
      <c r="U31" s="48">
        <f t="shared" si="9"/>
        <v>0</v>
      </c>
      <c r="V31" s="48">
        <f t="shared" si="10"/>
        <v>0</v>
      </c>
      <c r="W31" s="48">
        <f t="shared" si="11"/>
        <v>0</v>
      </c>
      <c r="X31" s="48">
        <f t="shared" si="12"/>
        <v>0</v>
      </c>
      <c r="Y31" s="48">
        <f t="shared" si="13"/>
        <v>0</v>
      </c>
      <c r="Z31" s="48">
        <f t="shared" si="14"/>
        <v>0</v>
      </c>
      <c r="AA31" s="48">
        <f t="shared" si="15"/>
        <v>0</v>
      </c>
      <c r="AB31" s="48">
        <f t="shared" si="16"/>
        <v>0</v>
      </c>
      <c r="AC31" s="48">
        <f t="shared" si="17"/>
        <v>0</v>
      </c>
      <c r="AD31" s="48">
        <f t="shared" si="18"/>
        <v>0</v>
      </c>
      <c r="AE31" s="48">
        <f t="shared" si="19"/>
        <v>0</v>
      </c>
      <c r="AF31" s="48">
        <f t="shared" si="20"/>
        <v>0</v>
      </c>
      <c r="AG31" s="48">
        <f t="shared" si="21"/>
        <v>0</v>
      </c>
      <c r="AH31" t="str">
        <f t="shared" si="22"/>
        <v>OK</v>
      </c>
    </row>
    <row r="32" spans="2:34" x14ac:dyDescent="0.35">
      <c r="B32" s="183"/>
      <c r="C32" s="213"/>
      <c r="D32" s="214"/>
      <c r="E32" s="184"/>
      <c r="F32" s="181"/>
      <c r="G32" s="182"/>
      <c r="H32" s="182"/>
      <c r="I32" s="99">
        <f t="shared" si="26"/>
        <v>0</v>
      </c>
      <c r="J32" s="99">
        <f t="shared" si="24"/>
        <v>0</v>
      </c>
      <c r="K32" s="100">
        <f t="shared" si="25"/>
        <v>0</v>
      </c>
      <c r="M32" s="48">
        <f t="shared" si="2"/>
        <v>0</v>
      </c>
      <c r="N32" s="34">
        <f t="shared" si="3"/>
        <v>0</v>
      </c>
      <c r="O32" s="34">
        <f t="shared" si="4"/>
        <v>0</v>
      </c>
      <c r="P32" s="34">
        <f t="shared" si="5"/>
        <v>0</v>
      </c>
      <c r="Q32" s="35">
        <f t="shared" si="6"/>
        <v>0</v>
      </c>
      <c r="S32" s="48">
        <f t="shared" si="7"/>
        <v>0</v>
      </c>
      <c r="T32" s="48">
        <f t="shared" si="8"/>
        <v>0</v>
      </c>
      <c r="U32" s="48">
        <f t="shared" si="9"/>
        <v>0</v>
      </c>
      <c r="V32" s="48">
        <f t="shared" si="10"/>
        <v>0</v>
      </c>
      <c r="W32" s="48">
        <f t="shared" si="11"/>
        <v>0</v>
      </c>
      <c r="X32" s="48">
        <f t="shared" si="12"/>
        <v>0</v>
      </c>
      <c r="Y32" s="48">
        <f t="shared" si="13"/>
        <v>0</v>
      </c>
      <c r="Z32" s="48">
        <f t="shared" si="14"/>
        <v>0</v>
      </c>
      <c r="AA32" s="48">
        <f t="shared" si="15"/>
        <v>0</v>
      </c>
      <c r="AB32" s="48">
        <f t="shared" si="16"/>
        <v>0</v>
      </c>
      <c r="AC32" s="48">
        <f t="shared" si="17"/>
        <v>0</v>
      </c>
      <c r="AD32" s="48">
        <f t="shared" si="18"/>
        <v>0</v>
      </c>
      <c r="AE32" s="48">
        <f t="shared" si="19"/>
        <v>0</v>
      </c>
      <c r="AF32" s="48">
        <f t="shared" si="20"/>
        <v>0</v>
      </c>
      <c r="AG32" s="48">
        <f t="shared" si="21"/>
        <v>0</v>
      </c>
      <c r="AH32" t="str">
        <f t="shared" si="22"/>
        <v>OK</v>
      </c>
    </row>
    <row r="33" spans="2:34" x14ac:dyDescent="0.35">
      <c r="B33" s="183"/>
      <c r="C33" s="213"/>
      <c r="D33" s="214"/>
      <c r="E33" s="184"/>
      <c r="F33" s="181"/>
      <c r="G33" s="182"/>
      <c r="H33" s="182"/>
      <c r="I33" s="99">
        <f t="shared" si="26"/>
        <v>0</v>
      </c>
      <c r="J33" s="99">
        <f t="shared" si="24"/>
        <v>0</v>
      </c>
      <c r="K33" s="100">
        <f t="shared" si="25"/>
        <v>0</v>
      </c>
      <c r="M33" s="48">
        <f t="shared" si="2"/>
        <v>0</v>
      </c>
      <c r="N33" s="34">
        <f t="shared" si="3"/>
        <v>0</v>
      </c>
      <c r="O33" s="34">
        <f t="shared" si="4"/>
        <v>0</v>
      </c>
      <c r="P33" s="34">
        <f t="shared" si="5"/>
        <v>0</v>
      </c>
      <c r="Q33" s="35">
        <f t="shared" si="6"/>
        <v>0</v>
      </c>
      <c r="S33" s="48">
        <f t="shared" si="7"/>
        <v>0</v>
      </c>
      <c r="T33" s="48">
        <f t="shared" si="8"/>
        <v>0</v>
      </c>
      <c r="U33" s="48">
        <f t="shared" si="9"/>
        <v>0</v>
      </c>
      <c r="V33" s="48">
        <f t="shared" si="10"/>
        <v>0</v>
      </c>
      <c r="W33" s="48">
        <f t="shared" si="11"/>
        <v>0</v>
      </c>
      <c r="X33" s="48">
        <f t="shared" si="12"/>
        <v>0</v>
      </c>
      <c r="Y33" s="48">
        <f t="shared" si="13"/>
        <v>0</v>
      </c>
      <c r="Z33" s="48">
        <f t="shared" si="14"/>
        <v>0</v>
      </c>
      <c r="AA33" s="48">
        <f t="shared" si="15"/>
        <v>0</v>
      </c>
      <c r="AB33" s="48">
        <f t="shared" si="16"/>
        <v>0</v>
      </c>
      <c r="AC33" s="48">
        <f t="shared" si="17"/>
        <v>0</v>
      </c>
      <c r="AD33" s="48">
        <f t="shared" si="18"/>
        <v>0</v>
      </c>
      <c r="AE33" s="48">
        <f t="shared" si="19"/>
        <v>0</v>
      </c>
      <c r="AF33" s="48">
        <f t="shared" si="20"/>
        <v>0</v>
      </c>
      <c r="AG33" s="48">
        <f t="shared" si="21"/>
        <v>0</v>
      </c>
      <c r="AH33" t="str">
        <f t="shared" si="22"/>
        <v>OK</v>
      </c>
    </row>
    <row r="34" spans="2:34" ht="15" thickBot="1" x14ac:dyDescent="0.4">
      <c r="B34" s="183"/>
      <c r="C34" s="213"/>
      <c r="D34" s="214"/>
      <c r="E34" s="184"/>
      <c r="F34" s="181"/>
      <c r="G34" s="182"/>
      <c r="H34" s="182"/>
      <c r="I34" s="99">
        <f t="shared" si="26"/>
        <v>0</v>
      </c>
      <c r="J34" s="99">
        <f t="shared" si="24"/>
        <v>0</v>
      </c>
      <c r="K34" s="100">
        <f t="shared" si="25"/>
        <v>0</v>
      </c>
      <c r="M34" s="48">
        <f t="shared" si="2"/>
        <v>0</v>
      </c>
      <c r="N34" s="34">
        <f t="shared" si="3"/>
        <v>0</v>
      </c>
      <c r="O34" s="34">
        <f t="shared" si="4"/>
        <v>0</v>
      </c>
      <c r="P34" s="34">
        <f t="shared" si="5"/>
        <v>0</v>
      </c>
      <c r="Q34" s="35">
        <f t="shared" si="6"/>
        <v>0</v>
      </c>
      <c r="S34" s="48">
        <f t="shared" si="7"/>
        <v>0</v>
      </c>
      <c r="T34" s="48">
        <f t="shared" si="8"/>
        <v>0</v>
      </c>
      <c r="U34" s="48">
        <f t="shared" si="9"/>
        <v>0</v>
      </c>
      <c r="V34" s="48">
        <f t="shared" si="10"/>
        <v>0</v>
      </c>
      <c r="W34" s="48">
        <f t="shared" si="11"/>
        <v>0</v>
      </c>
      <c r="X34" s="48">
        <f t="shared" si="12"/>
        <v>0</v>
      </c>
      <c r="Y34" s="48">
        <f t="shared" si="13"/>
        <v>0</v>
      </c>
      <c r="Z34" s="48">
        <f t="shared" si="14"/>
        <v>0</v>
      </c>
      <c r="AA34" s="48">
        <f t="shared" si="15"/>
        <v>0</v>
      </c>
      <c r="AB34" s="48">
        <f t="shared" si="16"/>
        <v>0</v>
      </c>
      <c r="AC34" s="48">
        <f t="shared" si="17"/>
        <v>0</v>
      </c>
      <c r="AD34" s="48">
        <f t="shared" si="18"/>
        <v>0</v>
      </c>
      <c r="AE34" s="48">
        <f t="shared" si="19"/>
        <v>0</v>
      </c>
      <c r="AF34" s="48">
        <f t="shared" si="20"/>
        <v>0</v>
      </c>
      <c r="AG34" s="48">
        <f t="shared" si="21"/>
        <v>0</v>
      </c>
      <c r="AH34" t="str">
        <f t="shared" si="22"/>
        <v>OK</v>
      </c>
    </row>
    <row r="35" spans="2:34" ht="14.5" hidden="1" customHeight="1" outlineLevel="1" x14ac:dyDescent="0.35">
      <c r="B35" s="183"/>
      <c r="C35" s="213"/>
      <c r="D35" s="214"/>
      <c r="E35" s="184"/>
      <c r="F35" s="181"/>
      <c r="G35" s="182"/>
      <c r="H35" s="182"/>
      <c r="I35" s="99">
        <f t="shared" si="26"/>
        <v>0</v>
      </c>
      <c r="J35" s="99">
        <f t="shared" si="24"/>
        <v>0</v>
      </c>
      <c r="K35" s="100">
        <f t="shared" si="25"/>
        <v>0</v>
      </c>
      <c r="M35" s="48">
        <f t="shared" si="2"/>
        <v>0</v>
      </c>
      <c r="N35" s="34">
        <f t="shared" si="3"/>
        <v>0</v>
      </c>
      <c r="O35" s="34">
        <f t="shared" si="4"/>
        <v>0</v>
      </c>
      <c r="P35" s="34">
        <f t="shared" si="5"/>
        <v>0</v>
      </c>
      <c r="Q35" s="35">
        <f t="shared" si="6"/>
        <v>0</v>
      </c>
      <c r="S35" s="48">
        <f t="shared" si="7"/>
        <v>0</v>
      </c>
      <c r="T35" s="48">
        <f t="shared" si="8"/>
        <v>0</v>
      </c>
      <c r="U35" s="48">
        <f t="shared" si="9"/>
        <v>0</v>
      </c>
      <c r="V35" s="48">
        <f t="shared" si="10"/>
        <v>0</v>
      </c>
      <c r="W35" s="48">
        <f t="shared" si="11"/>
        <v>0</v>
      </c>
      <c r="X35" s="48">
        <f t="shared" si="12"/>
        <v>0</v>
      </c>
      <c r="Y35" s="48">
        <f t="shared" si="13"/>
        <v>0</v>
      </c>
      <c r="Z35" s="48">
        <f t="shared" si="14"/>
        <v>0</v>
      </c>
      <c r="AA35" s="48">
        <f t="shared" si="15"/>
        <v>0</v>
      </c>
      <c r="AB35" s="48">
        <f t="shared" si="16"/>
        <v>0</v>
      </c>
      <c r="AC35" s="48">
        <f t="shared" si="17"/>
        <v>0</v>
      </c>
      <c r="AD35" s="48">
        <f t="shared" si="18"/>
        <v>0</v>
      </c>
      <c r="AE35" s="48">
        <f t="shared" si="19"/>
        <v>0</v>
      </c>
      <c r="AF35" s="48">
        <f t="shared" si="20"/>
        <v>0</v>
      </c>
      <c r="AG35" s="48">
        <f t="shared" si="21"/>
        <v>0</v>
      </c>
      <c r="AH35" t="str">
        <f t="shared" si="22"/>
        <v>OK</v>
      </c>
    </row>
    <row r="36" spans="2:34" ht="14.5" hidden="1" customHeight="1" outlineLevel="1" x14ac:dyDescent="0.35">
      <c r="B36" s="183"/>
      <c r="C36" s="213"/>
      <c r="D36" s="214"/>
      <c r="E36" s="184"/>
      <c r="F36" s="181"/>
      <c r="G36" s="182"/>
      <c r="H36" s="182"/>
      <c r="I36" s="99">
        <f t="shared" si="26"/>
        <v>0</v>
      </c>
      <c r="J36" s="99">
        <f t="shared" si="24"/>
        <v>0</v>
      </c>
      <c r="K36" s="100">
        <f t="shared" si="25"/>
        <v>0</v>
      </c>
      <c r="M36" s="48">
        <f t="shared" si="2"/>
        <v>0</v>
      </c>
      <c r="N36" s="34">
        <f t="shared" si="3"/>
        <v>0</v>
      </c>
      <c r="O36" s="34">
        <f t="shared" si="4"/>
        <v>0</v>
      </c>
      <c r="P36" s="34">
        <f t="shared" si="5"/>
        <v>0</v>
      </c>
      <c r="Q36" s="35">
        <f t="shared" si="6"/>
        <v>0</v>
      </c>
      <c r="S36" s="48">
        <f t="shared" si="7"/>
        <v>0</v>
      </c>
      <c r="T36" s="48">
        <f t="shared" si="8"/>
        <v>0</v>
      </c>
      <c r="U36" s="48">
        <f t="shared" si="9"/>
        <v>0</v>
      </c>
      <c r="V36" s="48">
        <f t="shared" si="10"/>
        <v>0</v>
      </c>
      <c r="W36" s="48">
        <f t="shared" si="11"/>
        <v>0</v>
      </c>
      <c r="X36" s="48">
        <f t="shared" si="12"/>
        <v>0</v>
      </c>
      <c r="Y36" s="48">
        <f t="shared" si="13"/>
        <v>0</v>
      </c>
      <c r="Z36" s="48">
        <f t="shared" si="14"/>
        <v>0</v>
      </c>
      <c r="AA36" s="48">
        <f t="shared" si="15"/>
        <v>0</v>
      </c>
      <c r="AB36" s="48">
        <f t="shared" si="16"/>
        <v>0</v>
      </c>
      <c r="AC36" s="48">
        <f t="shared" si="17"/>
        <v>0</v>
      </c>
      <c r="AD36" s="48">
        <f t="shared" si="18"/>
        <v>0</v>
      </c>
      <c r="AE36" s="48">
        <f t="shared" si="19"/>
        <v>0</v>
      </c>
      <c r="AF36" s="48">
        <f t="shared" si="20"/>
        <v>0</v>
      </c>
      <c r="AG36" s="48">
        <f t="shared" si="21"/>
        <v>0</v>
      </c>
      <c r="AH36" t="str">
        <f t="shared" si="22"/>
        <v>OK</v>
      </c>
    </row>
    <row r="37" spans="2:34" ht="14.5" hidden="1" customHeight="1" outlineLevel="1" x14ac:dyDescent="0.35">
      <c r="B37" s="183"/>
      <c r="C37" s="213"/>
      <c r="D37" s="214"/>
      <c r="E37" s="184"/>
      <c r="F37" s="181"/>
      <c r="G37" s="182"/>
      <c r="H37" s="182"/>
      <c r="I37" s="99">
        <f t="shared" si="26"/>
        <v>0</v>
      </c>
      <c r="J37" s="99">
        <f t="shared" si="24"/>
        <v>0</v>
      </c>
      <c r="K37" s="100">
        <f t="shared" si="25"/>
        <v>0</v>
      </c>
      <c r="M37" s="48">
        <f t="shared" si="2"/>
        <v>0</v>
      </c>
      <c r="N37" s="34">
        <f t="shared" si="3"/>
        <v>0</v>
      </c>
      <c r="O37" s="34">
        <f t="shared" si="4"/>
        <v>0</v>
      </c>
      <c r="P37" s="34">
        <f t="shared" si="5"/>
        <v>0</v>
      </c>
      <c r="Q37" s="35">
        <f t="shared" si="6"/>
        <v>0</v>
      </c>
      <c r="S37" s="48">
        <f t="shared" si="7"/>
        <v>0</v>
      </c>
      <c r="T37" s="48">
        <f t="shared" si="8"/>
        <v>0</v>
      </c>
      <c r="U37" s="48">
        <f t="shared" si="9"/>
        <v>0</v>
      </c>
      <c r="V37" s="48">
        <f t="shared" si="10"/>
        <v>0</v>
      </c>
      <c r="W37" s="48">
        <f t="shared" si="11"/>
        <v>0</v>
      </c>
      <c r="X37" s="48">
        <f t="shared" si="12"/>
        <v>0</v>
      </c>
      <c r="Y37" s="48">
        <f t="shared" si="13"/>
        <v>0</v>
      </c>
      <c r="Z37" s="48">
        <f t="shared" si="14"/>
        <v>0</v>
      </c>
      <c r="AA37" s="48">
        <f t="shared" si="15"/>
        <v>0</v>
      </c>
      <c r="AB37" s="48">
        <f t="shared" si="16"/>
        <v>0</v>
      </c>
      <c r="AC37" s="48">
        <f t="shared" si="17"/>
        <v>0</v>
      </c>
      <c r="AD37" s="48">
        <f t="shared" si="18"/>
        <v>0</v>
      </c>
      <c r="AE37" s="48">
        <f t="shared" si="19"/>
        <v>0</v>
      </c>
      <c r="AF37" s="48">
        <f t="shared" si="20"/>
        <v>0</v>
      </c>
      <c r="AG37" s="48">
        <f t="shared" si="21"/>
        <v>0</v>
      </c>
      <c r="AH37" t="str">
        <f t="shared" si="22"/>
        <v>OK</v>
      </c>
    </row>
    <row r="38" spans="2:34" ht="14.5" hidden="1" customHeight="1" outlineLevel="1" x14ac:dyDescent="0.35">
      <c r="B38" s="183"/>
      <c r="C38" s="213"/>
      <c r="D38" s="214"/>
      <c r="E38" s="184"/>
      <c r="F38" s="181"/>
      <c r="G38" s="182"/>
      <c r="H38" s="182"/>
      <c r="I38" s="99">
        <f t="shared" si="26"/>
        <v>0</v>
      </c>
      <c r="J38" s="99">
        <f t="shared" si="24"/>
        <v>0</v>
      </c>
      <c r="K38" s="100">
        <f t="shared" si="25"/>
        <v>0</v>
      </c>
      <c r="M38" s="48">
        <f t="shared" si="2"/>
        <v>0</v>
      </c>
      <c r="N38" s="34">
        <f t="shared" si="3"/>
        <v>0</v>
      </c>
      <c r="O38" s="34">
        <f t="shared" si="4"/>
        <v>0</v>
      </c>
      <c r="P38" s="34">
        <f t="shared" si="5"/>
        <v>0</v>
      </c>
      <c r="Q38" s="35">
        <f t="shared" si="6"/>
        <v>0</v>
      </c>
      <c r="S38" s="48">
        <f t="shared" si="7"/>
        <v>0</v>
      </c>
      <c r="T38" s="48">
        <f t="shared" si="8"/>
        <v>0</v>
      </c>
      <c r="U38" s="48">
        <f t="shared" si="9"/>
        <v>0</v>
      </c>
      <c r="V38" s="48">
        <f t="shared" si="10"/>
        <v>0</v>
      </c>
      <c r="W38" s="48">
        <f t="shared" si="11"/>
        <v>0</v>
      </c>
      <c r="X38" s="48">
        <f t="shared" si="12"/>
        <v>0</v>
      </c>
      <c r="Y38" s="48">
        <f t="shared" si="13"/>
        <v>0</v>
      </c>
      <c r="Z38" s="48">
        <f t="shared" si="14"/>
        <v>0</v>
      </c>
      <c r="AA38" s="48">
        <f t="shared" si="15"/>
        <v>0</v>
      </c>
      <c r="AB38" s="48">
        <f t="shared" si="16"/>
        <v>0</v>
      </c>
      <c r="AC38" s="48">
        <f t="shared" si="17"/>
        <v>0</v>
      </c>
      <c r="AD38" s="48">
        <f t="shared" si="18"/>
        <v>0</v>
      </c>
      <c r="AE38" s="48">
        <f t="shared" si="19"/>
        <v>0</v>
      </c>
      <c r="AF38" s="48">
        <f t="shared" si="20"/>
        <v>0</v>
      </c>
      <c r="AG38" s="48">
        <f t="shared" si="21"/>
        <v>0</v>
      </c>
      <c r="AH38" t="str">
        <f t="shared" si="22"/>
        <v>OK</v>
      </c>
    </row>
    <row r="39" spans="2:34" ht="14.5" hidden="1" customHeight="1" outlineLevel="1" x14ac:dyDescent="0.35">
      <c r="B39" s="183"/>
      <c r="C39" s="213"/>
      <c r="D39" s="214"/>
      <c r="E39" s="184"/>
      <c r="F39" s="181"/>
      <c r="G39" s="182"/>
      <c r="H39" s="182"/>
      <c r="I39" s="99">
        <f t="shared" si="0"/>
        <v>0</v>
      </c>
      <c r="J39" s="99">
        <f t="shared" si="1"/>
        <v>0</v>
      </c>
      <c r="K39" s="100">
        <f t="shared" si="23"/>
        <v>0</v>
      </c>
      <c r="M39" s="48">
        <f t="shared" si="2"/>
        <v>0</v>
      </c>
      <c r="N39" s="34">
        <f t="shared" si="3"/>
        <v>0</v>
      </c>
      <c r="O39" s="34">
        <f t="shared" si="4"/>
        <v>0</v>
      </c>
      <c r="P39" s="34">
        <f t="shared" si="5"/>
        <v>0</v>
      </c>
      <c r="Q39" s="35">
        <f t="shared" si="6"/>
        <v>0</v>
      </c>
      <c r="S39" s="48">
        <f t="shared" si="7"/>
        <v>0</v>
      </c>
      <c r="T39" s="48">
        <f t="shared" si="8"/>
        <v>0</v>
      </c>
      <c r="U39" s="48">
        <f t="shared" si="9"/>
        <v>0</v>
      </c>
      <c r="V39" s="48">
        <f t="shared" si="10"/>
        <v>0</v>
      </c>
      <c r="W39" s="48">
        <f t="shared" si="11"/>
        <v>0</v>
      </c>
      <c r="X39" s="48">
        <f t="shared" si="12"/>
        <v>0</v>
      </c>
      <c r="Y39" s="48">
        <f t="shared" si="13"/>
        <v>0</v>
      </c>
      <c r="Z39" s="48">
        <f t="shared" si="14"/>
        <v>0</v>
      </c>
      <c r="AA39" s="48">
        <f t="shared" si="15"/>
        <v>0</v>
      </c>
      <c r="AB39" s="48">
        <f t="shared" si="16"/>
        <v>0</v>
      </c>
      <c r="AC39" s="48">
        <f t="shared" si="17"/>
        <v>0</v>
      </c>
      <c r="AD39" s="48">
        <f t="shared" si="18"/>
        <v>0</v>
      </c>
      <c r="AE39" s="48">
        <f t="shared" si="19"/>
        <v>0</v>
      </c>
      <c r="AF39" s="48">
        <f t="shared" si="20"/>
        <v>0</v>
      </c>
      <c r="AG39" s="48">
        <f t="shared" si="21"/>
        <v>0</v>
      </c>
      <c r="AH39" t="str">
        <f t="shared" si="22"/>
        <v>OK</v>
      </c>
    </row>
    <row r="40" spans="2:34" ht="14.5" hidden="1" customHeight="1" outlineLevel="1" x14ac:dyDescent="0.35">
      <c r="B40" s="183"/>
      <c r="C40" s="213"/>
      <c r="D40" s="214"/>
      <c r="E40" s="184"/>
      <c r="F40" s="181"/>
      <c r="G40" s="182"/>
      <c r="H40" s="182"/>
      <c r="I40" s="99">
        <f t="shared" si="0"/>
        <v>0</v>
      </c>
      <c r="J40" s="99">
        <f t="shared" si="1"/>
        <v>0</v>
      </c>
      <c r="K40" s="100">
        <f t="shared" si="23"/>
        <v>0</v>
      </c>
      <c r="M40" s="48">
        <f t="shared" si="2"/>
        <v>0</v>
      </c>
      <c r="N40" s="34">
        <f t="shared" si="3"/>
        <v>0</v>
      </c>
      <c r="O40" s="34">
        <f t="shared" si="4"/>
        <v>0</v>
      </c>
      <c r="P40" s="34">
        <f t="shared" si="5"/>
        <v>0</v>
      </c>
      <c r="Q40" s="35">
        <f t="shared" si="6"/>
        <v>0</v>
      </c>
      <c r="S40" s="48">
        <f t="shared" si="7"/>
        <v>0</v>
      </c>
      <c r="T40" s="48">
        <f t="shared" si="8"/>
        <v>0</v>
      </c>
      <c r="U40" s="48">
        <f t="shared" si="9"/>
        <v>0</v>
      </c>
      <c r="V40" s="48">
        <f t="shared" si="10"/>
        <v>0</v>
      </c>
      <c r="W40" s="48">
        <f t="shared" si="11"/>
        <v>0</v>
      </c>
      <c r="X40" s="48">
        <f t="shared" si="12"/>
        <v>0</v>
      </c>
      <c r="Y40" s="48">
        <f t="shared" si="13"/>
        <v>0</v>
      </c>
      <c r="Z40" s="48">
        <f t="shared" si="14"/>
        <v>0</v>
      </c>
      <c r="AA40" s="48">
        <f t="shared" si="15"/>
        <v>0</v>
      </c>
      <c r="AB40" s="48">
        <f t="shared" si="16"/>
        <v>0</v>
      </c>
      <c r="AC40" s="48">
        <f t="shared" si="17"/>
        <v>0</v>
      </c>
      <c r="AD40" s="48">
        <f t="shared" si="18"/>
        <v>0</v>
      </c>
      <c r="AE40" s="48">
        <f t="shared" si="19"/>
        <v>0</v>
      </c>
      <c r="AF40" s="48">
        <f t="shared" si="20"/>
        <v>0</v>
      </c>
      <c r="AG40" s="48">
        <f t="shared" si="21"/>
        <v>0</v>
      </c>
      <c r="AH40" t="str">
        <f t="shared" si="22"/>
        <v>OK</v>
      </c>
    </row>
    <row r="41" spans="2:34" ht="14.5" hidden="1" customHeight="1" outlineLevel="1" x14ac:dyDescent="0.35">
      <c r="B41" s="183"/>
      <c r="C41" s="213"/>
      <c r="D41" s="214"/>
      <c r="E41" s="184"/>
      <c r="F41" s="181"/>
      <c r="G41" s="182"/>
      <c r="H41" s="182"/>
      <c r="I41" s="99">
        <f t="shared" si="0"/>
        <v>0</v>
      </c>
      <c r="J41" s="99">
        <f t="shared" si="1"/>
        <v>0</v>
      </c>
      <c r="K41" s="100">
        <f t="shared" si="23"/>
        <v>0</v>
      </c>
      <c r="M41" s="48">
        <f t="shared" si="2"/>
        <v>0</v>
      </c>
      <c r="N41" s="34">
        <f t="shared" si="3"/>
        <v>0</v>
      </c>
      <c r="O41" s="34">
        <f t="shared" si="4"/>
        <v>0</v>
      </c>
      <c r="P41" s="34">
        <f t="shared" si="5"/>
        <v>0</v>
      </c>
      <c r="Q41" s="35">
        <f t="shared" si="6"/>
        <v>0</v>
      </c>
      <c r="S41" s="48">
        <f t="shared" si="7"/>
        <v>0</v>
      </c>
      <c r="T41" s="48">
        <f t="shared" si="8"/>
        <v>0</v>
      </c>
      <c r="U41" s="48">
        <f t="shared" si="9"/>
        <v>0</v>
      </c>
      <c r="V41" s="48">
        <f t="shared" si="10"/>
        <v>0</v>
      </c>
      <c r="W41" s="48">
        <f t="shared" si="11"/>
        <v>0</v>
      </c>
      <c r="X41" s="48">
        <f t="shared" si="12"/>
        <v>0</v>
      </c>
      <c r="Y41" s="48">
        <f t="shared" si="13"/>
        <v>0</v>
      </c>
      <c r="Z41" s="48">
        <f t="shared" si="14"/>
        <v>0</v>
      </c>
      <c r="AA41" s="48">
        <f t="shared" si="15"/>
        <v>0</v>
      </c>
      <c r="AB41" s="48">
        <f t="shared" si="16"/>
        <v>0</v>
      </c>
      <c r="AC41" s="48">
        <f t="shared" si="17"/>
        <v>0</v>
      </c>
      <c r="AD41" s="48">
        <f t="shared" si="18"/>
        <v>0</v>
      </c>
      <c r="AE41" s="48">
        <f t="shared" si="19"/>
        <v>0</v>
      </c>
      <c r="AF41" s="48">
        <f t="shared" si="20"/>
        <v>0</v>
      </c>
      <c r="AG41" s="48">
        <f t="shared" si="21"/>
        <v>0</v>
      </c>
      <c r="AH41" t="str">
        <f t="shared" si="22"/>
        <v>OK</v>
      </c>
    </row>
    <row r="42" spans="2:34" ht="14.5" hidden="1" customHeight="1" outlineLevel="1" x14ac:dyDescent="0.35">
      <c r="B42" s="183"/>
      <c r="C42" s="213"/>
      <c r="D42" s="214"/>
      <c r="E42" s="184"/>
      <c r="F42" s="181"/>
      <c r="G42" s="182"/>
      <c r="H42" s="182"/>
      <c r="I42" s="99">
        <f t="shared" si="0"/>
        <v>0</v>
      </c>
      <c r="J42" s="99">
        <f t="shared" si="1"/>
        <v>0</v>
      </c>
      <c r="K42" s="100">
        <f t="shared" si="23"/>
        <v>0</v>
      </c>
      <c r="M42" s="48">
        <f t="shared" si="2"/>
        <v>0</v>
      </c>
      <c r="N42" s="34">
        <f t="shared" si="3"/>
        <v>0</v>
      </c>
      <c r="O42" s="34">
        <f t="shared" si="4"/>
        <v>0</v>
      </c>
      <c r="P42" s="34">
        <f t="shared" si="5"/>
        <v>0</v>
      </c>
      <c r="Q42" s="35">
        <f t="shared" si="6"/>
        <v>0</v>
      </c>
      <c r="S42" s="48">
        <f t="shared" si="7"/>
        <v>0</v>
      </c>
      <c r="T42" s="48">
        <f t="shared" si="8"/>
        <v>0</v>
      </c>
      <c r="U42" s="48">
        <f t="shared" si="9"/>
        <v>0</v>
      </c>
      <c r="V42" s="48">
        <f t="shared" si="10"/>
        <v>0</v>
      </c>
      <c r="W42" s="48">
        <f t="shared" si="11"/>
        <v>0</v>
      </c>
      <c r="X42" s="48">
        <f t="shared" si="12"/>
        <v>0</v>
      </c>
      <c r="Y42" s="48">
        <f t="shared" si="13"/>
        <v>0</v>
      </c>
      <c r="Z42" s="48">
        <f t="shared" si="14"/>
        <v>0</v>
      </c>
      <c r="AA42" s="48">
        <f t="shared" si="15"/>
        <v>0</v>
      </c>
      <c r="AB42" s="48">
        <f t="shared" si="16"/>
        <v>0</v>
      </c>
      <c r="AC42" s="48">
        <f t="shared" si="17"/>
        <v>0</v>
      </c>
      <c r="AD42" s="48">
        <f t="shared" si="18"/>
        <v>0</v>
      </c>
      <c r="AE42" s="48">
        <f t="shared" si="19"/>
        <v>0</v>
      </c>
      <c r="AF42" s="48">
        <f t="shared" si="20"/>
        <v>0</v>
      </c>
      <c r="AG42" s="48">
        <f t="shared" si="21"/>
        <v>0</v>
      </c>
      <c r="AH42" t="str">
        <f t="shared" si="22"/>
        <v>OK</v>
      </c>
    </row>
    <row r="43" spans="2:34" ht="14.5" hidden="1" customHeight="1" outlineLevel="1" x14ac:dyDescent="0.35">
      <c r="B43" s="183"/>
      <c r="C43" s="213"/>
      <c r="D43" s="214"/>
      <c r="E43" s="184"/>
      <c r="F43" s="181"/>
      <c r="G43" s="182"/>
      <c r="H43" s="182"/>
      <c r="I43" s="99">
        <f t="shared" si="0"/>
        <v>0</v>
      </c>
      <c r="J43" s="99">
        <f t="shared" si="1"/>
        <v>0</v>
      </c>
      <c r="K43" s="100">
        <f t="shared" si="23"/>
        <v>0</v>
      </c>
      <c r="M43" s="48">
        <f t="shared" si="2"/>
        <v>0</v>
      </c>
      <c r="N43" s="34">
        <f t="shared" si="3"/>
        <v>0</v>
      </c>
      <c r="O43" s="34">
        <f t="shared" si="4"/>
        <v>0</v>
      </c>
      <c r="P43" s="34">
        <f t="shared" si="5"/>
        <v>0</v>
      </c>
      <c r="Q43" s="35">
        <f t="shared" si="6"/>
        <v>0</v>
      </c>
      <c r="S43" s="48">
        <f t="shared" si="7"/>
        <v>0</v>
      </c>
      <c r="T43" s="48">
        <f t="shared" si="8"/>
        <v>0</v>
      </c>
      <c r="U43" s="48">
        <f t="shared" si="9"/>
        <v>0</v>
      </c>
      <c r="V43" s="48">
        <f t="shared" si="10"/>
        <v>0</v>
      </c>
      <c r="W43" s="48">
        <f t="shared" si="11"/>
        <v>0</v>
      </c>
      <c r="X43" s="48">
        <f t="shared" si="12"/>
        <v>0</v>
      </c>
      <c r="Y43" s="48">
        <f t="shared" si="13"/>
        <v>0</v>
      </c>
      <c r="Z43" s="48">
        <f t="shared" si="14"/>
        <v>0</v>
      </c>
      <c r="AA43" s="48">
        <f t="shared" si="15"/>
        <v>0</v>
      </c>
      <c r="AB43" s="48">
        <f t="shared" si="16"/>
        <v>0</v>
      </c>
      <c r="AC43" s="48">
        <f t="shared" si="17"/>
        <v>0</v>
      </c>
      <c r="AD43" s="48">
        <f t="shared" si="18"/>
        <v>0</v>
      </c>
      <c r="AE43" s="48">
        <f t="shared" si="19"/>
        <v>0</v>
      </c>
      <c r="AF43" s="48">
        <f t="shared" si="20"/>
        <v>0</v>
      </c>
      <c r="AG43" s="48">
        <f t="shared" si="21"/>
        <v>0</v>
      </c>
      <c r="AH43" t="str">
        <f t="shared" si="22"/>
        <v>OK</v>
      </c>
    </row>
    <row r="44" spans="2:34" ht="14.5" hidden="1" customHeight="1" outlineLevel="1" x14ac:dyDescent="0.35">
      <c r="B44" s="183"/>
      <c r="C44" s="213"/>
      <c r="D44" s="214"/>
      <c r="E44" s="184"/>
      <c r="F44" s="181"/>
      <c r="G44" s="182"/>
      <c r="H44" s="182"/>
      <c r="I44" s="99">
        <f t="shared" si="0"/>
        <v>0</v>
      </c>
      <c r="J44" s="99">
        <f t="shared" si="1"/>
        <v>0</v>
      </c>
      <c r="K44" s="100">
        <f t="shared" si="23"/>
        <v>0</v>
      </c>
      <c r="M44" s="48">
        <f t="shared" si="2"/>
        <v>0</v>
      </c>
      <c r="N44" s="34">
        <f t="shared" si="3"/>
        <v>0</v>
      </c>
      <c r="O44" s="34">
        <f t="shared" si="4"/>
        <v>0</v>
      </c>
      <c r="P44" s="34">
        <f t="shared" si="5"/>
        <v>0</v>
      </c>
      <c r="Q44" s="35">
        <f t="shared" si="6"/>
        <v>0</v>
      </c>
      <c r="S44" s="48">
        <f t="shared" si="7"/>
        <v>0</v>
      </c>
      <c r="T44" s="48">
        <f t="shared" si="8"/>
        <v>0</v>
      </c>
      <c r="U44" s="48">
        <f t="shared" si="9"/>
        <v>0</v>
      </c>
      <c r="V44" s="48">
        <f t="shared" si="10"/>
        <v>0</v>
      </c>
      <c r="W44" s="48">
        <f t="shared" si="11"/>
        <v>0</v>
      </c>
      <c r="X44" s="48">
        <f t="shared" si="12"/>
        <v>0</v>
      </c>
      <c r="Y44" s="48">
        <f t="shared" si="13"/>
        <v>0</v>
      </c>
      <c r="Z44" s="48">
        <f t="shared" si="14"/>
        <v>0</v>
      </c>
      <c r="AA44" s="48">
        <f t="shared" si="15"/>
        <v>0</v>
      </c>
      <c r="AB44" s="48">
        <f t="shared" si="16"/>
        <v>0</v>
      </c>
      <c r="AC44" s="48">
        <f t="shared" si="17"/>
        <v>0</v>
      </c>
      <c r="AD44" s="48">
        <f t="shared" si="18"/>
        <v>0</v>
      </c>
      <c r="AE44" s="48">
        <f t="shared" si="19"/>
        <v>0</v>
      </c>
      <c r="AF44" s="48">
        <f t="shared" si="20"/>
        <v>0</v>
      </c>
      <c r="AG44" s="48">
        <f t="shared" si="21"/>
        <v>0</v>
      </c>
      <c r="AH44" t="str">
        <f t="shared" si="22"/>
        <v>OK</v>
      </c>
    </row>
    <row r="45" spans="2:34" ht="14.5" hidden="1" customHeight="1" outlineLevel="1" x14ac:dyDescent="0.35">
      <c r="B45" s="183"/>
      <c r="C45" s="213"/>
      <c r="D45" s="214"/>
      <c r="E45" s="184"/>
      <c r="F45" s="181"/>
      <c r="G45" s="182"/>
      <c r="H45" s="182"/>
      <c r="I45" s="99">
        <f t="shared" si="0"/>
        <v>0</v>
      </c>
      <c r="J45" s="99">
        <f t="shared" si="1"/>
        <v>0</v>
      </c>
      <c r="K45" s="100">
        <f t="shared" si="23"/>
        <v>0</v>
      </c>
      <c r="M45" s="48">
        <f t="shared" si="2"/>
        <v>0</v>
      </c>
      <c r="N45" s="34">
        <f t="shared" si="3"/>
        <v>0</v>
      </c>
      <c r="O45" s="34">
        <f t="shared" si="4"/>
        <v>0</v>
      </c>
      <c r="P45" s="34">
        <f t="shared" si="5"/>
        <v>0</v>
      </c>
      <c r="Q45" s="35">
        <f t="shared" si="6"/>
        <v>0</v>
      </c>
      <c r="S45" s="48">
        <f t="shared" si="7"/>
        <v>0</v>
      </c>
      <c r="T45" s="48">
        <f t="shared" si="8"/>
        <v>0</v>
      </c>
      <c r="U45" s="48">
        <f t="shared" si="9"/>
        <v>0</v>
      </c>
      <c r="V45" s="48">
        <f t="shared" si="10"/>
        <v>0</v>
      </c>
      <c r="W45" s="48">
        <f t="shared" si="11"/>
        <v>0</v>
      </c>
      <c r="X45" s="48">
        <f t="shared" si="12"/>
        <v>0</v>
      </c>
      <c r="Y45" s="48">
        <f t="shared" si="13"/>
        <v>0</v>
      </c>
      <c r="Z45" s="48">
        <f t="shared" si="14"/>
        <v>0</v>
      </c>
      <c r="AA45" s="48">
        <f t="shared" si="15"/>
        <v>0</v>
      </c>
      <c r="AB45" s="48">
        <f t="shared" si="16"/>
        <v>0</v>
      </c>
      <c r="AC45" s="48">
        <f t="shared" si="17"/>
        <v>0</v>
      </c>
      <c r="AD45" s="48">
        <f t="shared" si="18"/>
        <v>0</v>
      </c>
      <c r="AE45" s="48">
        <f t="shared" si="19"/>
        <v>0</v>
      </c>
      <c r="AF45" s="48">
        <f t="shared" si="20"/>
        <v>0</v>
      </c>
      <c r="AG45" s="48">
        <f t="shared" si="21"/>
        <v>0</v>
      </c>
      <c r="AH45" t="str">
        <f t="shared" si="22"/>
        <v>OK</v>
      </c>
    </row>
    <row r="46" spans="2:34" ht="14.5" hidden="1" customHeight="1" outlineLevel="1" x14ac:dyDescent="0.35">
      <c r="B46" s="183"/>
      <c r="C46" s="213"/>
      <c r="D46" s="214"/>
      <c r="E46" s="184"/>
      <c r="F46" s="181"/>
      <c r="G46" s="182"/>
      <c r="H46" s="182"/>
      <c r="I46" s="99">
        <f t="shared" si="0"/>
        <v>0</v>
      </c>
      <c r="J46" s="99">
        <f t="shared" si="1"/>
        <v>0</v>
      </c>
      <c r="K46" s="100">
        <f t="shared" si="23"/>
        <v>0</v>
      </c>
      <c r="M46" s="48">
        <f t="shared" si="2"/>
        <v>0</v>
      </c>
      <c r="N46" s="34">
        <f t="shared" si="3"/>
        <v>0</v>
      </c>
      <c r="O46" s="34">
        <f t="shared" si="4"/>
        <v>0</v>
      </c>
      <c r="P46" s="34">
        <f t="shared" si="5"/>
        <v>0</v>
      </c>
      <c r="Q46" s="35">
        <f t="shared" si="6"/>
        <v>0</v>
      </c>
      <c r="S46" s="48">
        <f t="shared" si="7"/>
        <v>0</v>
      </c>
      <c r="T46" s="48">
        <f t="shared" si="8"/>
        <v>0</v>
      </c>
      <c r="U46" s="48">
        <f t="shared" si="9"/>
        <v>0</v>
      </c>
      <c r="V46" s="48">
        <f t="shared" si="10"/>
        <v>0</v>
      </c>
      <c r="W46" s="48">
        <f t="shared" si="11"/>
        <v>0</v>
      </c>
      <c r="X46" s="48">
        <f t="shared" si="12"/>
        <v>0</v>
      </c>
      <c r="Y46" s="48">
        <f t="shared" si="13"/>
        <v>0</v>
      </c>
      <c r="Z46" s="48">
        <f t="shared" si="14"/>
        <v>0</v>
      </c>
      <c r="AA46" s="48">
        <f t="shared" si="15"/>
        <v>0</v>
      </c>
      <c r="AB46" s="48">
        <f t="shared" si="16"/>
        <v>0</v>
      </c>
      <c r="AC46" s="48">
        <f t="shared" si="17"/>
        <v>0</v>
      </c>
      <c r="AD46" s="48">
        <f t="shared" si="18"/>
        <v>0</v>
      </c>
      <c r="AE46" s="48">
        <f t="shared" si="19"/>
        <v>0</v>
      </c>
      <c r="AF46" s="48">
        <f t="shared" si="20"/>
        <v>0</v>
      </c>
      <c r="AG46" s="48">
        <f t="shared" si="21"/>
        <v>0</v>
      </c>
      <c r="AH46" t="str">
        <f t="shared" si="22"/>
        <v>OK</v>
      </c>
    </row>
    <row r="47" spans="2:34" ht="14.5" hidden="1" customHeight="1" outlineLevel="1" x14ac:dyDescent="0.35">
      <c r="B47" s="183"/>
      <c r="C47" s="213"/>
      <c r="D47" s="214"/>
      <c r="E47" s="184"/>
      <c r="F47" s="181"/>
      <c r="G47" s="182"/>
      <c r="H47" s="182"/>
      <c r="I47" s="99">
        <f t="shared" si="0"/>
        <v>0</v>
      </c>
      <c r="J47" s="99">
        <f t="shared" si="1"/>
        <v>0</v>
      </c>
      <c r="K47" s="100">
        <f t="shared" si="23"/>
        <v>0</v>
      </c>
      <c r="M47" s="48">
        <f t="shared" si="2"/>
        <v>0</v>
      </c>
      <c r="N47" s="34">
        <f t="shared" si="3"/>
        <v>0</v>
      </c>
      <c r="O47" s="34">
        <f t="shared" si="4"/>
        <v>0</v>
      </c>
      <c r="P47" s="34">
        <f t="shared" si="5"/>
        <v>0</v>
      </c>
      <c r="Q47" s="35">
        <f t="shared" si="6"/>
        <v>0</v>
      </c>
      <c r="S47" s="48">
        <f t="shared" si="7"/>
        <v>0</v>
      </c>
      <c r="T47" s="48">
        <f t="shared" si="8"/>
        <v>0</v>
      </c>
      <c r="U47" s="48">
        <f t="shared" si="9"/>
        <v>0</v>
      </c>
      <c r="V47" s="48">
        <f t="shared" si="10"/>
        <v>0</v>
      </c>
      <c r="W47" s="48">
        <f t="shared" si="11"/>
        <v>0</v>
      </c>
      <c r="X47" s="48">
        <f t="shared" si="12"/>
        <v>0</v>
      </c>
      <c r="Y47" s="48">
        <f t="shared" si="13"/>
        <v>0</v>
      </c>
      <c r="Z47" s="48">
        <f t="shared" si="14"/>
        <v>0</v>
      </c>
      <c r="AA47" s="48">
        <f t="shared" si="15"/>
        <v>0</v>
      </c>
      <c r="AB47" s="48">
        <f t="shared" si="16"/>
        <v>0</v>
      </c>
      <c r="AC47" s="48">
        <f t="shared" si="17"/>
        <v>0</v>
      </c>
      <c r="AD47" s="48">
        <f t="shared" si="18"/>
        <v>0</v>
      </c>
      <c r="AE47" s="48">
        <f t="shared" si="19"/>
        <v>0</v>
      </c>
      <c r="AF47" s="48">
        <f t="shared" si="20"/>
        <v>0</v>
      </c>
      <c r="AG47" s="48">
        <f t="shared" si="21"/>
        <v>0</v>
      </c>
      <c r="AH47" t="str">
        <f t="shared" si="22"/>
        <v>OK</v>
      </c>
    </row>
    <row r="48" spans="2:34" ht="14.5" hidden="1" customHeight="1" outlineLevel="1" x14ac:dyDescent="0.35">
      <c r="B48" s="183"/>
      <c r="C48" s="213"/>
      <c r="D48" s="214"/>
      <c r="E48" s="184"/>
      <c r="F48" s="181"/>
      <c r="G48" s="182"/>
      <c r="H48" s="182"/>
      <c r="I48" s="99">
        <f t="shared" si="0"/>
        <v>0</v>
      </c>
      <c r="J48" s="99">
        <f t="shared" si="1"/>
        <v>0</v>
      </c>
      <c r="K48" s="100">
        <f t="shared" si="23"/>
        <v>0</v>
      </c>
      <c r="M48" s="48">
        <f t="shared" si="2"/>
        <v>0</v>
      </c>
      <c r="N48" s="34">
        <f t="shared" si="3"/>
        <v>0</v>
      </c>
      <c r="O48" s="34">
        <f t="shared" si="4"/>
        <v>0</v>
      </c>
      <c r="P48" s="34">
        <f t="shared" si="5"/>
        <v>0</v>
      </c>
      <c r="Q48" s="35">
        <f t="shared" si="6"/>
        <v>0</v>
      </c>
      <c r="S48" s="48">
        <f t="shared" si="7"/>
        <v>0</v>
      </c>
      <c r="T48" s="48">
        <f t="shared" si="8"/>
        <v>0</v>
      </c>
      <c r="U48" s="48">
        <f t="shared" si="9"/>
        <v>0</v>
      </c>
      <c r="V48" s="48">
        <f t="shared" si="10"/>
        <v>0</v>
      </c>
      <c r="W48" s="48">
        <f t="shared" si="11"/>
        <v>0</v>
      </c>
      <c r="X48" s="48">
        <f t="shared" si="12"/>
        <v>0</v>
      </c>
      <c r="Y48" s="48">
        <f t="shared" si="13"/>
        <v>0</v>
      </c>
      <c r="Z48" s="48">
        <f t="shared" si="14"/>
        <v>0</v>
      </c>
      <c r="AA48" s="48">
        <f t="shared" si="15"/>
        <v>0</v>
      </c>
      <c r="AB48" s="48">
        <f t="shared" si="16"/>
        <v>0</v>
      </c>
      <c r="AC48" s="48">
        <f t="shared" si="17"/>
        <v>0</v>
      </c>
      <c r="AD48" s="48">
        <f t="shared" si="18"/>
        <v>0</v>
      </c>
      <c r="AE48" s="48">
        <f t="shared" si="19"/>
        <v>0</v>
      </c>
      <c r="AF48" s="48">
        <f t="shared" si="20"/>
        <v>0</v>
      </c>
      <c r="AG48" s="48">
        <f t="shared" si="21"/>
        <v>0</v>
      </c>
      <c r="AH48" t="str">
        <f t="shared" si="22"/>
        <v>OK</v>
      </c>
    </row>
    <row r="49" spans="2:34" ht="14.5" hidden="1" customHeight="1" outlineLevel="1" x14ac:dyDescent="0.35">
      <c r="B49" s="183"/>
      <c r="C49" s="213"/>
      <c r="D49" s="214"/>
      <c r="E49" s="184"/>
      <c r="F49" s="181"/>
      <c r="G49" s="182"/>
      <c r="H49" s="182"/>
      <c r="I49" s="99">
        <f t="shared" si="0"/>
        <v>0</v>
      </c>
      <c r="J49" s="99">
        <f t="shared" si="1"/>
        <v>0</v>
      </c>
      <c r="K49" s="100">
        <f t="shared" si="23"/>
        <v>0</v>
      </c>
      <c r="M49" s="48">
        <f t="shared" si="2"/>
        <v>0</v>
      </c>
      <c r="N49" s="34">
        <f t="shared" si="3"/>
        <v>0</v>
      </c>
      <c r="O49" s="34">
        <f t="shared" si="4"/>
        <v>0</v>
      </c>
      <c r="P49" s="34">
        <f t="shared" si="5"/>
        <v>0</v>
      </c>
      <c r="Q49" s="35">
        <f t="shared" si="6"/>
        <v>0</v>
      </c>
      <c r="S49" s="48">
        <f t="shared" si="7"/>
        <v>0</v>
      </c>
      <c r="T49" s="48">
        <f t="shared" si="8"/>
        <v>0</v>
      </c>
      <c r="U49" s="48">
        <f t="shared" si="9"/>
        <v>0</v>
      </c>
      <c r="V49" s="48">
        <f t="shared" si="10"/>
        <v>0</v>
      </c>
      <c r="W49" s="48">
        <f t="shared" si="11"/>
        <v>0</v>
      </c>
      <c r="X49" s="48">
        <f t="shared" si="12"/>
        <v>0</v>
      </c>
      <c r="Y49" s="48">
        <f t="shared" si="13"/>
        <v>0</v>
      </c>
      <c r="Z49" s="48">
        <f t="shared" si="14"/>
        <v>0</v>
      </c>
      <c r="AA49" s="48">
        <f t="shared" si="15"/>
        <v>0</v>
      </c>
      <c r="AB49" s="48">
        <f t="shared" si="16"/>
        <v>0</v>
      </c>
      <c r="AC49" s="48">
        <f t="shared" si="17"/>
        <v>0</v>
      </c>
      <c r="AD49" s="48">
        <f t="shared" si="18"/>
        <v>0</v>
      </c>
      <c r="AE49" s="48">
        <f t="shared" si="19"/>
        <v>0</v>
      </c>
      <c r="AF49" s="48">
        <f t="shared" si="20"/>
        <v>0</v>
      </c>
      <c r="AG49" s="48">
        <f t="shared" si="21"/>
        <v>0</v>
      </c>
      <c r="AH49" t="str">
        <f t="shared" si="22"/>
        <v>OK</v>
      </c>
    </row>
    <row r="50" spans="2:34" ht="14.5" hidden="1" customHeight="1" outlineLevel="1" x14ac:dyDescent="0.35">
      <c r="B50" s="183"/>
      <c r="C50" s="213"/>
      <c r="D50" s="214"/>
      <c r="E50" s="184"/>
      <c r="F50" s="181"/>
      <c r="G50" s="182"/>
      <c r="H50" s="182"/>
      <c r="I50" s="99">
        <f t="shared" si="0"/>
        <v>0</v>
      </c>
      <c r="J50" s="99">
        <f t="shared" si="1"/>
        <v>0</v>
      </c>
      <c r="K50" s="100">
        <f t="shared" si="23"/>
        <v>0</v>
      </c>
      <c r="M50" s="48">
        <f t="shared" si="2"/>
        <v>0</v>
      </c>
      <c r="N50" s="34">
        <f t="shared" si="3"/>
        <v>0</v>
      </c>
      <c r="O50" s="34">
        <f t="shared" si="4"/>
        <v>0</v>
      </c>
      <c r="P50" s="34">
        <f t="shared" si="5"/>
        <v>0</v>
      </c>
      <c r="Q50" s="35">
        <f t="shared" si="6"/>
        <v>0</v>
      </c>
      <c r="S50" s="48">
        <f t="shared" si="7"/>
        <v>0</v>
      </c>
      <c r="T50" s="48">
        <f t="shared" si="8"/>
        <v>0</v>
      </c>
      <c r="U50" s="48">
        <f t="shared" si="9"/>
        <v>0</v>
      </c>
      <c r="V50" s="48">
        <f t="shared" si="10"/>
        <v>0</v>
      </c>
      <c r="W50" s="48">
        <f t="shared" si="11"/>
        <v>0</v>
      </c>
      <c r="X50" s="48">
        <f t="shared" si="12"/>
        <v>0</v>
      </c>
      <c r="Y50" s="48">
        <f t="shared" si="13"/>
        <v>0</v>
      </c>
      <c r="Z50" s="48">
        <f t="shared" si="14"/>
        <v>0</v>
      </c>
      <c r="AA50" s="48">
        <f t="shared" si="15"/>
        <v>0</v>
      </c>
      <c r="AB50" s="48">
        <f t="shared" si="16"/>
        <v>0</v>
      </c>
      <c r="AC50" s="48">
        <f t="shared" si="17"/>
        <v>0</v>
      </c>
      <c r="AD50" s="48">
        <f t="shared" si="18"/>
        <v>0</v>
      </c>
      <c r="AE50" s="48">
        <f t="shared" si="19"/>
        <v>0</v>
      </c>
      <c r="AF50" s="48">
        <f t="shared" si="20"/>
        <v>0</v>
      </c>
      <c r="AG50" s="48">
        <f t="shared" si="21"/>
        <v>0</v>
      </c>
      <c r="AH50" t="str">
        <f t="shared" si="22"/>
        <v>OK</v>
      </c>
    </row>
    <row r="51" spans="2:34" ht="14.5" hidden="1" customHeight="1" outlineLevel="1" x14ac:dyDescent="0.35">
      <c r="B51" s="183"/>
      <c r="C51" s="213"/>
      <c r="D51" s="214"/>
      <c r="E51" s="184"/>
      <c r="F51" s="181"/>
      <c r="G51" s="182"/>
      <c r="H51" s="182"/>
      <c r="I51" s="99">
        <f t="shared" si="0"/>
        <v>0</v>
      </c>
      <c r="J51" s="99">
        <f t="shared" si="1"/>
        <v>0</v>
      </c>
      <c r="K51" s="100">
        <f t="shared" si="23"/>
        <v>0</v>
      </c>
      <c r="M51" s="48">
        <f t="shared" si="2"/>
        <v>0</v>
      </c>
      <c r="N51" s="34">
        <f t="shared" si="3"/>
        <v>0</v>
      </c>
      <c r="O51" s="34">
        <f t="shared" si="4"/>
        <v>0</v>
      </c>
      <c r="P51" s="34">
        <f t="shared" si="5"/>
        <v>0</v>
      </c>
      <c r="Q51" s="35">
        <f t="shared" si="6"/>
        <v>0</v>
      </c>
      <c r="S51" s="48">
        <f t="shared" si="7"/>
        <v>0</v>
      </c>
      <c r="T51" s="48">
        <f t="shared" si="8"/>
        <v>0</v>
      </c>
      <c r="U51" s="48">
        <f t="shared" si="9"/>
        <v>0</v>
      </c>
      <c r="V51" s="48">
        <f t="shared" si="10"/>
        <v>0</v>
      </c>
      <c r="W51" s="48">
        <f t="shared" si="11"/>
        <v>0</v>
      </c>
      <c r="X51" s="48">
        <f t="shared" si="12"/>
        <v>0</v>
      </c>
      <c r="Y51" s="48">
        <f t="shared" si="13"/>
        <v>0</v>
      </c>
      <c r="Z51" s="48">
        <f t="shared" si="14"/>
        <v>0</v>
      </c>
      <c r="AA51" s="48">
        <f t="shared" si="15"/>
        <v>0</v>
      </c>
      <c r="AB51" s="48">
        <f t="shared" si="16"/>
        <v>0</v>
      </c>
      <c r="AC51" s="48">
        <f t="shared" si="17"/>
        <v>0</v>
      </c>
      <c r="AD51" s="48">
        <f t="shared" si="18"/>
        <v>0</v>
      </c>
      <c r="AE51" s="48">
        <f t="shared" si="19"/>
        <v>0</v>
      </c>
      <c r="AF51" s="48">
        <f t="shared" si="20"/>
        <v>0</v>
      </c>
      <c r="AG51" s="48">
        <f t="shared" si="21"/>
        <v>0</v>
      </c>
      <c r="AH51" t="str">
        <f t="shared" si="22"/>
        <v>OK</v>
      </c>
    </row>
    <row r="52" spans="2:34" ht="14.5" hidden="1" customHeight="1" outlineLevel="1" x14ac:dyDescent="0.35">
      <c r="B52" s="183"/>
      <c r="C52" s="213"/>
      <c r="D52" s="214"/>
      <c r="E52" s="184"/>
      <c r="F52" s="181"/>
      <c r="G52" s="182"/>
      <c r="H52" s="182"/>
      <c r="I52" s="99">
        <f t="shared" si="0"/>
        <v>0</v>
      </c>
      <c r="J52" s="99">
        <f t="shared" si="1"/>
        <v>0</v>
      </c>
      <c r="K52" s="100">
        <f t="shared" si="23"/>
        <v>0</v>
      </c>
      <c r="M52" s="48">
        <f t="shared" si="2"/>
        <v>0</v>
      </c>
      <c r="N52" s="34">
        <f t="shared" si="3"/>
        <v>0</v>
      </c>
      <c r="O52" s="34">
        <f t="shared" si="4"/>
        <v>0</v>
      </c>
      <c r="P52" s="34">
        <f t="shared" si="5"/>
        <v>0</v>
      </c>
      <c r="Q52" s="35">
        <f t="shared" si="6"/>
        <v>0</v>
      </c>
      <c r="S52" s="48">
        <f t="shared" si="7"/>
        <v>0</v>
      </c>
      <c r="T52" s="48">
        <f t="shared" si="8"/>
        <v>0</v>
      </c>
      <c r="U52" s="48">
        <f t="shared" si="9"/>
        <v>0</v>
      </c>
      <c r="V52" s="48">
        <f t="shared" si="10"/>
        <v>0</v>
      </c>
      <c r="W52" s="48">
        <f t="shared" si="11"/>
        <v>0</v>
      </c>
      <c r="X52" s="48">
        <f t="shared" si="12"/>
        <v>0</v>
      </c>
      <c r="Y52" s="48">
        <f t="shared" si="13"/>
        <v>0</v>
      </c>
      <c r="Z52" s="48">
        <f t="shared" si="14"/>
        <v>0</v>
      </c>
      <c r="AA52" s="48">
        <f t="shared" si="15"/>
        <v>0</v>
      </c>
      <c r="AB52" s="48">
        <f t="shared" si="16"/>
        <v>0</v>
      </c>
      <c r="AC52" s="48">
        <f t="shared" si="17"/>
        <v>0</v>
      </c>
      <c r="AD52" s="48">
        <f t="shared" si="18"/>
        <v>0</v>
      </c>
      <c r="AE52" s="48">
        <f t="shared" si="19"/>
        <v>0</v>
      </c>
      <c r="AF52" s="48">
        <f t="shared" si="20"/>
        <v>0</v>
      </c>
      <c r="AG52" s="48">
        <f t="shared" si="21"/>
        <v>0</v>
      </c>
      <c r="AH52" t="str">
        <f t="shared" si="22"/>
        <v>OK</v>
      </c>
    </row>
    <row r="53" spans="2:34" ht="15" hidden="1" customHeight="1" outlineLevel="1" thickBot="1" x14ac:dyDescent="0.4">
      <c r="B53" s="185"/>
      <c r="C53" s="213"/>
      <c r="D53" s="214"/>
      <c r="E53" s="186"/>
      <c r="F53" s="181"/>
      <c r="G53" s="182"/>
      <c r="H53" s="182"/>
      <c r="I53" s="99">
        <f t="shared" si="0"/>
        <v>0</v>
      </c>
      <c r="J53" s="99">
        <f t="shared" si="1"/>
        <v>0</v>
      </c>
      <c r="K53" s="100">
        <f t="shared" si="23"/>
        <v>0</v>
      </c>
      <c r="M53" s="48">
        <f t="shared" si="2"/>
        <v>0</v>
      </c>
      <c r="N53" s="34">
        <f t="shared" si="3"/>
        <v>0</v>
      </c>
      <c r="O53" s="34">
        <f t="shared" si="4"/>
        <v>0</v>
      </c>
      <c r="P53" s="34">
        <f t="shared" si="5"/>
        <v>0</v>
      </c>
      <c r="Q53" s="35">
        <f t="shared" si="6"/>
        <v>0</v>
      </c>
      <c r="S53" s="48">
        <f t="shared" si="7"/>
        <v>0</v>
      </c>
      <c r="T53" s="48">
        <f t="shared" si="8"/>
        <v>0</v>
      </c>
      <c r="U53" s="48">
        <f t="shared" si="9"/>
        <v>0</v>
      </c>
      <c r="V53" s="48">
        <f t="shared" si="10"/>
        <v>0</v>
      </c>
      <c r="W53" s="48">
        <f t="shared" si="11"/>
        <v>0</v>
      </c>
      <c r="X53" s="48">
        <f t="shared" si="12"/>
        <v>0</v>
      </c>
      <c r="Y53" s="48">
        <f t="shared" si="13"/>
        <v>0</v>
      </c>
      <c r="Z53" s="48">
        <f t="shared" si="14"/>
        <v>0</v>
      </c>
      <c r="AA53" s="48">
        <f t="shared" si="15"/>
        <v>0</v>
      </c>
      <c r="AB53" s="48">
        <f t="shared" si="16"/>
        <v>0</v>
      </c>
      <c r="AC53" s="48">
        <f t="shared" si="17"/>
        <v>0</v>
      </c>
      <c r="AD53" s="48">
        <f t="shared" si="18"/>
        <v>0</v>
      </c>
      <c r="AE53" s="48">
        <f t="shared" si="19"/>
        <v>0</v>
      </c>
      <c r="AF53" s="48">
        <f t="shared" si="20"/>
        <v>0</v>
      </c>
      <c r="AG53" s="48">
        <f t="shared" si="21"/>
        <v>0</v>
      </c>
      <c r="AH53" t="str">
        <f t="shared" si="22"/>
        <v>OK</v>
      </c>
    </row>
    <row r="54" spans="2:34" ht="15" collapsed="1" thickBot="1" x14ac:dyDescent="0.4">
      <c r="B54" s="222" t="s">
        <v>63</v>
      </c>
      <c r="C54" s="223"/>
      <c r="D54" s="223"/>
      <c r="E54" s="223"/>
      <c r="F54" s="223"/>
      <c r="G54" s="223"/>
      <c r="H54" s="224"/>
      <c r="I54" s="101">
        <f>SUM(I15:I53)</f>
        <v>0</v>
      </c>
      <c r="J54" s="101">
        <f>SUM(J15:J53)</f>
        <v>0</v>
      </c>
      <c r="K54" s="101">
        <f>SUM(K15:K53)</f>
        <v>0</v>
      </c>
      <c r="M54" s="36">
        <f>SUM(M15:M53)</f>
        <v>0</v>
      </c>
      <c r="N54" s="36">
        <f>SUM(N15:N53)</f>
        <v>0</v>
      </c>
      <c r="O54" s="36">
        <f>SUM(O15:O53)</f>
        <v>0</v>
      </c>
      <c r="P54" s="36">
        <f>SUM(P15:P53)</f>
        <v>0</v>
      </c>
      <c r="Q54" s="36">
        <f t="shared" ref="Q54" si="30">SUM(Q15:Q53)</f>
        <v>0</v>
      </c>
      <c r="S54" s="36">
        <f>SUM(S15:S53)</f>
        <v>0</v>
      </c>
      <c r="T54" s="36">
        <f t="shared" ref="T54:Z54" si="31">SUM(T15:T53)</f>
        <v>0</v>
      </c>
      <c r="U54" s="36">
        <f t="shared" si="31"/>
        <v>0</v>
      </c>
      <c r="V54" s="36">
        <f t="shared" si="31"/>
        <v>0</v>
      </c>
      <c r="W54" s="36">
        <f t="shared" si="31"/>
        <v>0</v>
      </c>
      <c r="X54" s="36">
        <f t="shared" si="31"/>
        <v>0</v>
      </c>
      <c r="Y54" s="36">
        <f t="shared" si="31"/>
        <v>0</v>
      </c>
      <c r="Z54" s="36">
        <f t="shared" si="31"/>
        <v>0</v>
      </c>
      <c r="AA54" s="36">
        <f>SUM(AA15:AA53)</f>
        <v>0</v>
      </c>
      <c r="AB54" s="36">
        <f t="shared" ref="AB54" si="32">SUM(AB15:AB53)</f>
        <v>0</v>
      </c>
      <c r="AC54" s="36">
        <f t="shared" ref="AC54" si="33">SUM(AC15:AC53)</f>
        <v>0</v>
      </c>
      <c r="AD54" s="36">
        <f t="shared" ref="AD54" si="34">SUM(AD15:AD53)</f>
        <v>0</v>
      </c>
      <c r="AE54" s="36">
        <f t="shared" ref="AE54" si="35">SUM(AE15:AE53)</f>
        <v>0</v>
      </c>
      <c r="AF54" s="36">
        <f>SUM(AF15:AF53)</f>
        <v>0</v>
      </c>
      <c r="AG54" s="36">
        <f t="shared" ref="AG54" si="36">SUM(AG15:AG53)</f>
        <v>0</v>
      </c>
      <c r="AH54" t="str">
        <f t="shared" si="22"/>
        <v>OK</v>
      </c>
    </row>
    <row r="55" spans="2:34" ht="15" thickBot="1" x14ac:dyDescent="0.4"/>
    <row r="56" spans="2:34" ht="15" thickBot="1" x14ac:dyDescent="0.4">
      <c r="B56" s="56" t="str">
        <f>+'1. Verkþættir'!B5</f>
        <v>Meðumsækjandi:</v>
      </c>
      <c r="C56" s="56"/>
      <c r="D56" s="215" t="str">
        <f>+'1. Verkþættir'!D5</f>
        <v>Umsækjandi B ehf. (ef við á)</v>
      </c>
      <c r="E56" s="216"/>
      <c r="F56" s="216"/>
      <c r="G56" s="216"/>
      <c r="H56" s="216"/>
      <c r="I56" s="216"/>
      <c r="J56" s="216"/>
      <c r="K56" s="217"/>
    </row>
    <row r="57" spans="2:34" ht="5.15" customHeight="1" thickBot="1" x14ac:dyDescent="0.4"/>
    <row r="58" spans="2:34" ht="15" thickBot="1" x14ac:dyDescent="0.4">
      <c r="B58" s="240" t="s">
        <v>45</v>
      </c>
      <c r="C58" s="241"/>
      <c r="D58" s="241"/>
      <c r="E58" s="241"/>
      <c r="F58" s="241"/>
      <c r="G58" s="241"/>
      <c r="H58" s="241"/>
      <c r="I58" s="241"/>
      <c r="J58" s="241"/>
      <c r="K58" s="242"/>
      <c r="M58" s="231" t="s">
        <v>64</v>
      </c>
      <c r="N58" s="232"/>
      <c r="O58" s="232"/>
      <c r="P58" s="232"/>
      <c r="Q58" s="233"/>
      <c r="S58" s="231" t="s">
        <v>65</v>
      </c>
      <c r="T58" s="232"/>
      <c r="U58" s="232"/>
      <c r="V58" s="232"/>
      <c r="W58" s="233"/>
      <c r="X58" s="231" t="s">
        <v>66</v>
      </c>
      <c r="Y58" s="232"/>
      <c r="Z58" s="232"/>
      <c r="AA58" s="232"/>
      <c r="AB58" s="233"/>
      <c r="AC58" s="231" t="s">
        <v>67</v>
      </c>
      <c r="AD58" s="232"/>
      <c r="AE58" s="232"/>
      <c r="AF58" s="232"/>
      <c r="AG58" s="233"/>
    </row>
    <row r="59" spans="2:34" ht="40" thickBot="1" x14ac:dyDescent="0.4">
      <c r="B59" s="104" t="str">
        <f>+B14</f>
        <v>Númer verkþáttar</v>
      </c>
      <c r="C59" s="218" t="str">
        <f>+C14</f>
        <v>Launþegi</v>
      </c>
      <c r="D59" s="219"/>
      <c r="E59" s="44" t="str">
        <f t="shared" ref="E59:K59" si="37">+E14</f>
        <v>Launakostnaður pr. vinnustund (kr.)</v>
      </c>
      <c r="F59" s="44" t="str">
        <f t="shared" si="37"/>
        <v>Fjöldi vinnustunda Ár 1</v>
      </c>
      <c r="G59" s="44" t="str">
        <f t="shared" si="37"/>
        <v>Fjöldi vinnustunda Ár 2</v>
      </c>
      <c r="H59" s="44" t="str">
        <f t="shared" si="37"/>
        <v>Fjöldi vinnustunda Ár 3</v>
      </c>
      <c r="I59" s="44" t="str">
        <f t="shared" si="37"/>
        <v>Launakostnaður Ár 1 (kr.)</v>
      </c>
      <c r="J59" s="44" t="str">
        <f t="shared" si="37"/>
        <v>Launakostnaður Ár 2 (kr.)</v>
      </c>
      <c r="K59" s="44" t="str">
        <f t="shared" si="37"/>
        <v>Launakostnaður Ár 3 (kr.)</v>
      </c>
      <c r="M59" s="47" t="s">
        <v>68</v>
      </c>
      <c r="N59" s="47" t="s">
        <v>69</v>
      </c>
      <c r="O59" s="47" t="s">
        <v>70</v>
      </c>
      <c r="P59" s="47" t="s">
        <v>71</v>
      </c>
      <c r="Q59" s="44" t="s">
        <v>72</v>
      </c>
      <c r="S59" s="47" t="s">
        <v>58</v>
      </c>
      <c r="T59" s="47" t="s">
        <v>59</v>
      </c>
      <c r="U59" s="47" t="s">
        <v>60</v>
      </c>
      <c r="V59" s="47" t="s">
        <v>61</v>
      </c>
      <c r="W59" s="47" t="s">
        <v>62</v>
      </c>
      <c r="X59" s="47" t="s">
        <v>58</v>
      </c>
      <c r="Y59" s="47" t="s">
        <v>59</v>
      </c>
      <c r="Z59" s="47" t="s">
        <v>60</v>
      </c>
      <c r="AA59" s="47" t="s">
        <v>61</v>
      </c>
      <c r="AB59" s="47" t="s">
        <v>62</v>
      </c>
      <c r="AC59" s="47" t="s">
        <v>58</v>
      </c>
      <c r="AD59" s="47" t="s">
        <v>59</v>
      </c>
      <c r="AE59" s="47" t="s">
        <v>60</v>
      </c>
      <c r="AF59" s="47" t="s">
        <v>61</v>
      </c>
      <c r="AG59" s="44" t="s">
        <v>62</v>
      </c>
    </row>
    <row r="60" spans="2:34" x14ac:dyDescent="0.35">
      <c r="B60" s="179"/>
      <c r="C60" s="220"/>
      <c r="D60" s="221"/>
      <c r="E60" s="180"/>
      <c r="F60" s="181"/>
      <c r="G60" s="182"/>
      <c r="H60" s="182"/>
      <c r="I60" s="99">
        <f>+E60*F60</f>
        <v>0</v>
      </c>
      <c r="J60" s="99">
        <f>+E60*G60</f>
        <v>0</v>
      </c>
      <c r="K60" s="100">
        <f>+E60*H60</f>
        <v>0</v>
      </c>
      <c r="M60" s="48">
        <f>IF((B60=1),E60*(F60+G60+H60),0)</f>
        <v>0</v>
      </c>
      <c r="N60" s="34">
        <f>IF((B60=2),E60*(F60+G60+H60),0)</f>
        <v>0</v>
      </c>
      <c r="O60" s="34">
        <f>IF((B60=3),E60*(F60+G60+H60),0)</f>
        <v>0</v>
      </c>
      <c r="P60" s="34">
        <f>IF((B60=4),E60*(F60+G60+H60),0)</f>
        <v>0</v>
      </c>
      <c r="Q60" s="35">
        <f>IF((B60=5),E60*(F60+G60+H60),0)</f>
        <v>0</v>
      </c>
      <c r="S60" s="48">
        <f>IF((B60=1),I60,0)</f>
        <v>0</v>
      </c>
      <c r="T60" s="48">
        <f>IF((B60=2),I60,0)</f>
        <v>0</v>
      </c>
      <c r="U60" s="48">
        <f>IF((B60=3),I60,0)</f>
        <v>0</v>
      </c>
      <c r="V60" s="48">
        <f>IF((B60=4),I60,0)</f>
        <v>0</v>
      </c>
      <c r="W60" s="48">
        <f>IF((B60=5),I60,0)</f>
        <v>0</v>
      </c>
      <c r="X60" s="48">
        <f>IF((B60=1),J60,0)</f>
        <v>0</v>
      </c>
      <c r="Y60" s="48">
        <f>IF((B60=2),J60,0)</f>
        <v>0</v>
      </c>
      <c r="Z60" s="48">
        <f>IF((B60=3),J60,0)</f>
        <v>0</v>
      </c>
      <c r="AA60" s="48">
        <f>IF((B60=4),J60,0)</f>
        <v>0</v>
      </c>
      <c r="AB60" s="48">
        <f>IF((B60=5),J60,0)</f>
        <v>0</v>
      </c>
      <c r="AC60" s="48">
        <f>IF((B60=1),K60,0)</f>
        <v>0</v>
      </c>
      <c r="AD60" s="48">
        <f>IF((B60=2),K60,0)</f>
        <v>0</v>
      </c>
      <c r="AE60" s="48">
        <f>IF((B60=3),K60,0)</f>
        <v>0</v>
      </c>
      <c r="AF60" s="48">
        <f>IF((B60=4),K60,0)</f>
        <v>0</v>
      </c>
      <c r="AG60" s="48">
        <f>IF((B60=5),K60,0)</f>
        <v>0</v>
      </c>
      <c r="AH60" t="str">
        <f>+IF(SUM(I60:K60)=SUM(S60:AG60),"OK","Stemmir ekki")</f>
        <v>OK</v>
      </c>
    </row>
    <row r="61" spans="2:34" x14ac:dyDescent="0.35">
      <c r="B61" s="183"/>
      <c r="C61" s="213"/>
      <c r="D61" s="214"/>
      <c r="E61" s="184"/>
      <c r="F61" s="181"/>
      <c r="G61" s="182"/>
      <c r="H61" s="182"/>
      <c r="I61" s="99">
        <f t="shared" ref="I61:I95" si="38">+E61*F61</f>
        <v>0</v>
      </c>
      <c r="J61" s="99">
        <f t="shared" ref="J61:J94" si="39">+E61*G61</f>
        <v>0</v>
      </c>
      <c r="K61" s="100">
        <f t="shared" ref="K61:K95" si="40">+E61*H61</f>
        <v>0</v>
      </c>
      <c r="M61" s="48">
        <f t="shared" ref="M61:M95" si="41">IF((B61=1),E61*(F61+G61+H61),0)</f>
        <v>0</v>
      </c>
      <c r="N61" s="34">
        <f t="shared" ref="N61:N95" si="42">IF((B61=2),E61*(F61+G61+H61),0)</f>
        <v>0</v>
      </c>
      <c r="O61" s="34">
        <f t="shared" ref="O61:O95" si="43">IF((B61=3),E61*(F61+G61+H61),0)</f>
        <v>0</v>
      </c>
      <c r="P61" s="34">
        <f t="shared" ref="P61:P95" si="44">IF((B61=4),E61*(F61+G61+H61),0)</f>
        <v>0</v>
      </c>
      <c r="Q61" s="35">
        <f t="shared" ref="Q61:Q95" si="45">IF((B61=5),E61*(F61+G61+H61),0)</f>
        <v>0</v>
      </c>
      <c r="S61" s="48">
        <f t="shared" ref="S61:S95" si="46">IF((B61=1),I61,0)</f>
        <v>0</v>
      </c>
      <c r="T61" s="48">
        <f t="shared" ref="T61:T95" si="47">IF((B61=2),I61,0)</f>
        <v>0</v>
      </c>
      <c r="U61" s="48">
        <f t="shared" ref="U61:U95" si="48">IF((B61=3),I61,0)</f>
        <v>0</v>
      </c>
      <c r="V61" s="48">
        <f t="shared" ref="V61:V95" si="49">IF((B61=4),I61,0)</f>
        <v>0</v>
      </c>
      <c r="W61" s="48">
        <f t="shared" ref="W61:W95" si="50">IF((B61=5),I61,0)</f>
        <v>0</v>
      </c>
      <c r="X61" s="48">
        <f t="shared" ref="X61:X95" si="51">IF((B61=1),J61,0)</f>
        <v>0</v>
      </c>
      <c r="Y61" s="48">
        <f t="shared" ref="Y61:Y95" si="52">IF((B61=2),J61,0)</f>
        <v>0</v>
      </c>
      <c r="Z61" s="48">
        <f t="shared" ref="Z61:Z95" si="53">IF((B61=3),J61,0)</f>
        <v>0</v>
      </c>
      <c r="AA61" s="48">
        <f t="shared" ref="AA61:AA95" si="54">IF((B61=4),J61,0)</f>
        <v>0</v>
      </c>
      <c r="AB61" s="48">
        <f t="shared" ref="AB61:AB95" si="55">IF((B61=5),J61,0)</f>
        <v>0</v>
      </c>
      <c r="AC61" s="48">
        <f t="shared" ref="AC61:AC95" si="56">IF((B61=1),K61,0)</f>
        <v>0</v>
      </c>
      <c r="AD61" s="48">
        <f t="shared" ref="AD61:AD95" si="57">IF((B61=2),K61,0)</f>
        <v>0</v>
      </c>
      <c r="AE61" s="48">
        <f t="shared" ref="AE61:AE95" si="58">IF((B61=3),K61,0)</f>
        <v>0</v>
      </c>
      <c r="AF61" s="48">
        <f t="shared" ref="AF61:AF95" si="59">IF((B61=4),K61,0)</f>
        <v>0</v>
      </c>
      <c r="AG61" s="48">
        <f t="shared" ref="AG61:AG95" si="60">IF((B61=5),K61,0)</f>
        <v>0</v>
      </c>
      <c r="AH61" t="str">
        <f t="shared" ref="AH61:AH94" si="61">+IF(SUM(I61:K61)=SUM(S61:AG61),"OK","Stemmir ekki")</f>
        <v>OK</v>
      </c>
    </row>
    <row r="62" spans="2:34" x14ac:dyDescent="0.35">
      <c r="B62" s="183"/>
      <c r="C62" s="213"/>
      <c r="D62" s="214"/>
      <c r="E62" s="184"/>
      <c r="F62" s="181"/>
      <c r="G62" s="182"/>
      <c r="H62" s="182"/>
      <c r="I62" s="99">
        <f t="shared" si="38"/>
        <v>0</v>
      </c>
      <c r="J62" s="99">
        <f t="shared" si="39"/>
        <v>0</v>
      </c>
      <c r="K62" s="100">
        <f t="shared" si="40"/>
        <v>0</v>
      </c>
      <c r="M62" s="48">
        <f t="shared" si="41"/>
        <v>0</v>
      </c>
      <c r="N62" s="34">
        <f t="shared" si="42"/>
        <v>0</v>
      </c>
      <c r="O62" s="34">
        <f t="shared" si="43"/>
        <v>0</v>
      </c>
      <c r="P62" s="34">
        <f t="shared" si="44"/>
        <v>0</v>
      </c>
      <c r="Q62" s="35">
        <f t="shared" si="45"/>
        <v>0</v>
      </c>
      <c r="S62" s="48">
        <f t="shared" si="46"/>
        <v>0</v>
      </c>
      <c r="T62" s="48">
        <f t="shared" si="47"/>
        <v>0</v>
      </c>
      <c r="U62" s="48">
        <f t="shared" si="48"/>
        <v>0</v>
      </c>
      <c r="V62" s="48">
        <f t="shared" si="49"/>
        <v>0</v>
      </c>
      <c r="W62" s="48">
        <f t="shared" si="50"/>
        <v>0</v>
      </c>
      <c r="X62" s="48">
        <f t="shared" si="51"/>
        <v>0</v>
      </c>
      <c r="Y62" s="48">
        <f t="shared" si="52"/>
        <v>0</v>
      </c>
      <c r="Z62" s="48">
        <f t="shared" si="53"/>
        <v>0</v>
      </c>
      <c r="AA62" s="48">
        <f t="shared" si="54"/>
        <v>0</v>
      </c>
      <c r="AB62" s="48">
        <f t="shared" si="55"/>
        <v>0</v>
      </c>
      <c r="AC62" s="48">
        <f t="shared" si="56"/>
        <v>0</v>
      </c>
      <c r="AD62" s="48">
        <f t="shared" si="57"/>
        <v>0</v>
      </c>
      <c r="AE62" s="48">
        <f t="shared" si="58"/>
        <v>0</v>
      </c>
      <c r="AF62" s="48">
        <f t="shared" si="59"/>
        <v>0</v>
      </c>
      <c r="AG62" s="48">
        <f t="shared" si="60"/>
        <v>0</v>
      </c>
      <c r="AH62" t="str">
        <f t="shared" si="61"/>
        <v>OK</v>
      </c>
    </row>
    <row r="63" spans="2:34" x14ac:dyDescent="0.35">
      <c r="B63" s="183"/>
      <c r="C63" s="213"/>
      <c r="D63" s="214"/>
      <c r="E63" s="184"/>
      <c r="F63" s="181"/>
      <c r="G63" s="182"/>
      <c r="H63" s="182"/>
      <c r="I63" s="99">
        <f t="shared" si="38"/>
        <v>0</v>
      </c>
      <c r="J63" s="99">
        <f t="shared" si="39"/>
        <v>0</v>
      </c>
      <c r="K63" s="100">
        <f>+E63*H63</f>
        <v>0</v>
      </c>
      <c r="M63" s="48">
        <f t="shared" si="41"/>
        <v>0</v>
      </c>
      <c r="N63" s="34">
        <f t="shared" si="42"/>
        <v>0</v>
      </c>
      <c r="O63" s="34">
        <f t="shared" si="43"/>
        <v>0</v>
      </c>
      <c r="P63" s="34">
        <f t="shared" si="44"/>
        <v>0</v>
      </c>
      <c r="Q63" s="35">
        <f t="shared" si="45"/>
        <v>0</v>
      </c>
      <c r="S63" s="48">
        <f t="shared" si="46"/>
        <v>0</v>
      </c>
      <c r="T63" s="48">
        <f t="shared" si="47"/>
        <v>0</v>
      </c>
      <c r="U63" s="48">
        <f t="shared" si="48"/>
        <v>0</v>
      </c>
      <c r="V63" s="48">
        <f t="shared" si="49"/>
        <v>0</v>
      </c>
      <c r="W63" s="48">
        <f t="shared" si="50"/>
        <v>0</v>
      </c>
      <c r="X63" s="48">
        <f t="shared" si="51"/>
        <v>0</v>
      </c>
      <c r="Y63" s="48">
        <f t="shared" si="52"/>
        <v>0</v>
      </c>
      <c r="Z63" s="48">
        <f t="shared" si="53"/>
        <v>0</v>
      </c>
      <c r="AA63" s="48">
        <f t="shared" si="54"/>
        <v>0</v>
      </c>
      <c r="AB63" s="48">
        <f t="shared" si="55"/>
        <v>0</v>
      </c>
      <c r="AC63" s="48">
        <f t="shared" si="56"/>
        <v>0</v>
      </c>
      <c r="AD63" s="48">
        <f t="shared" si="57"/>
        <v>0</v>
      </c>
      <c r="AE63" s="48">
        <f t="shared" si="58"/>
        <v>0</v>
      </c>
      <c r="AF63" s="48">
        <f t="shared" si="59"/>
        <v>0</v>
      </c>
      <c r="AG63" s="48">
        <f t="shared" si="60"/>
        <v>0</v>
      </c>
      <c r="AH63" t="str">
        <f t="shared" si="61"/>
        <v>OK</v>
      </c>
    </row>
    <row r="64" spans="2:34" x14ac:dyDescent="0.35">
      <c r="B64" s="183"/>
      <c r="C64" s="213"/>
      <c r="D64" s="214"/>
      <c r="E64" s="184"/>
      <c r="F64" s="181"/>
      <c r="G64" s="182"/>
      <c r="H64" s="182"/>
      <c r="I64" s="99">
        <f t="shared" si="38"/>
        <v>0</v>
      </c>
      <c r="J64" s="99">
        <f>+E64*G64</f>
        <v>0</v>
      </c>
      <c r="K64" s="100">
        <f t="shared" si="40"/>
        <v>0</v>
      </c>
      <c r="M64" s="48">
        <f t="shared" si="41"/>
        <v>0</v>
      </c>
      <c r="N64" s="34">
        <f t="shared" si="42"/>
        <v>0</v>
      </c>
      <c r="O64" s="34">
        <f t="shared" si="43"/>
        <v>0</v>
      </c>
      <c r="P64" s="34">
        <f t="shared" si="44"/>
        <v>0</v>
      </c>
      <c r="Q64" s="35">
        <f t="shared" si="45"/>
        <v>0</v>
      </c>
      <c r="S64" s="48">
        <f t="shared" si="46"/>
        <v>0</v>
      </c>
      <c r="T64" s="48">
        <f t="shared" si="47"/>
        <v>0</v>
      </c>
      <c r="U64" s="48">
        <f t="shared" si="48"/>
        <v>0</v>
      </c>
      <c r="V64" s="48">
        <f t="shared" si="49"/>
        <v>0</v>
      </c>
      <c r="W64" s="48">
        <f t="shared" si="50"/>
        <v>0</v>
      </c>
      <c r="X64" s="48">
        <f t="shared" si="51"/>
        <v>0</v>
      </c>
      <c r="Y64" s="48">
        <f t="shared" si="52"/>
        <v>0</v>
      </c>
      <c r="Z64" s="48">
        <f t="shared" si="53"/>
        <v>0</v>
      </c>
      <c r="AA64" s="48">
        <f t="shared" si="54"/>
        <v>0</v>
      </c>
      <c r="AB64" s="48">
        <f t="shared" si="55"/>
        <v>0</v>
      </c>
      <c r="AC64" s="48">
        <f t="shared" si="56"/>
        <v>0</v>
      </c>
      <c r="AD64" s="48">
        <f t="shared" si="57"/>
        <v>0</v>
      </c>
      <c r="AE64" s="48">
        <f t="shared" si="58"/>
        <v>0</v>
      </c>
      <c r="AF64" s="48">
        <f t="shared" si="59"/>
        <v>0</v>
      </c>
      <c r="AG64" s="48">
        <f t="shared" si="60"/>
        <v>0</v>
      </c>
      <c r="AH64" t="str">
        <f t="shared" si="61"/>
        <v>OK</v>
      </c>
    </row>
    <row r="65" spans="2:34" x14ac:dyDescent="0.35">
      <c r="B65" s="183"/>
      <c r="C65" s="213"/>
      <c r="D65" s="214"/>
      <c r="E65" s="184"/>
      <c r="F65" s="181"/>
      <c r="G65" s="182"/>
      <c r="H65" s="182"/>
      <c r="I65" s="99">
        <f t="shared" si="38"/>
        <v>0</v>
      </c>
      <c r="J65" s="99">
        <f t="shared" si="39"/>
        <v>0</v>
      </c>
      <c r="K65" s="100">
        <f t="shared" si="40"/>
        <v>0</v>
      </c>
      <c r="M65" s="48">
        <f t="shared" si="41"/>
        <v>0</v>
      </c>
      <c r="N65" s="34">
        <f t="shared" si="42"/>
        <v>0</v>
      </c>
      <c r="O65" s="34">
        <f t="shared" si="43"/>
        <v>0</v>
      </c>
      <c r="P65" s="34">
        <f t="shared" si="44"/>
        <v>0</v>
      </c>
      <c r="Q65" s="35">
        <f t="shared" si="45"/>
        <v>0</v>
      </c>
      <c r="S65" s="48">
        <f t="shared" si="46"/>
        <v>0</v>
      </c>
      <c r="T65" s="48">
        <f t="shared" si="47"/>
        <v>0</v>
      </c>
      <c r="U65" s="48">
        <f t="shared" si="48"/>
        <v>0</v>
      </c>
      <c r="V65" s="48">
        <f t="shared" si="49"/>
        <v>0</v>
      </c>
      <c r="W65" s="48">
        <f t="shared" si="50"/>
        <v>0</v>
      </c>
      <c r="X65" s="48">
        <f t="shared" si="51"/>
        <v>0</v>
      </c>
      <c r="Y65" s="48">
        <f t="shared" si="52"/>
        <v>0</v>
      </c>
      <c r="Z65" s="48">
        <f t="shared" si="53"/>
        <v>0</v>
      </c>
      <c r="AA65" s="48">
        <f t="shared" si="54"/>
        <v>0</v>
      </c>
      <c r="AB65" s="48">
        <f t="shared" si="55"/>
        <v>0</v>
      </c>
      <c r="AC65" s="48">
        <f t="shared" si="56"/>
        <v>0</v>
      </c>
      <c r="AD65" s="48">
        <f t="shared" si="57"/>
        <v>0</v>
      </c>
      <c r="AE65" s="48">
        <f t="shared" si="58"/>
        <v>0</v>
      </c>
      <c r="AF65" s="48">
        <f t="shared" si="59"/>
        <v>0</v>
      </c>
      <c r="AG65" s="48">
        <f t="shared" si="60"/>
        <v>0</v>
      </c>
      <c r="AH65" t="str">
        <f t="shared" si="61"/>
        <v>OK</v>
      </c>
    </row>
    <row r="66" spans="2:34" x14ac:dyDescent="0.35">
      <c r="B66" s="183"/>
      <c r="C66" s="213"/>
      <c r="D66" s="214"/>
      <c r="E66" s="184"/>
      <c r="F66" s="181"/>
      <c r="G66" s="182"/>
      <c r="H66" s="182"/>
      <c r="I66" s="99">
        <f t="shared" si="38"/>
        <v>0</v>
      </c>
      <c r="J66" s="99">
        <f t="shared" si="39"/>
        <v>0</v>
      </c>
      <c r="K66" s="100">
        <f>+E66*H66</f>
        <v>0</v>
      </c>
      <c r="M66" s="48">
        <f t="shared" si="41"/>
        <v>0</v>
      </c>
      <c r="N66" s="34">
        <f t="shared" si="42"/>
        <v>0</v>
      </c>
      <c r="O66" s="34">
        <f t="shared" si="43"/>
        <v>0</v>
      </c>
      <c r="P66" s="34">
        <f t="shared" si="44"/>
        <v>0</v>
      </c>
      <c r="Q66" s="35">
        <f t="shared" si="45"/>
        <v>0</v>
      </c>
      <c r="S66" s="48">
        <f t="shared" si="46"/>
        <v>0</v>
      </c>
      <c r="T66" s="48">
        <f t="shared" si="47"/>
        <v>0</v>
      </c>
      <c r="U66" s="48">
        <f t="shared" si="48"/>
        <v>0</v>
      </c>
      <c r="V66" s="48">
        <f t="shared" si="49"/>
        <v>0</v>
      </c>
      <c r="W66" s="48">
        <f t="shared" si="50"/>
        <v>0</v>
      </c>
      <c r="X66" s="48">
        <f t="shared" si="51"/>
        <v>0</v>
      </c>
      <c r="Y66" s="48">
        <f t="shared" si="52"/>
        <v>0</v>
      </c>
      <c r="Z66" s="48">
        <f t="shared" si="53"/>
        <v>0</v>
      </c>
      <c r="AA66" s="48">
        <f t="shared" si="54"/>
        <v>0</v>
      </c>
      <c r="AB66" s="48">
        <f t="shared" si="55"/>
        <v>0</v>
      </c>
      <c r="AC66" s="48">
        <f t="shared" si="56"/>
        <v>0</v>
      </c>
      <c r="AD66" s="48">
        <f t="shared" si="57"/>
        <v>0</v>
      </c>
      <c r="AE66" s="48">
        <f t="shared" si="58"/>
        <v>0</v>
      </c>
      <c r="AF66" s="48">
        <f t="shared" si="59"/>
        <v>0</v>
      </c>
      <c r="AG66" s="48">
        <f t="shared" si="60"/>
        <v>0</v>
      </c>
      <c r="AH66" t="str">
        <f t="shared" si="61"/>
        <v>OK</v>
      </c>
    </row>
    <row r="67" spans="2:34" x14ac:dyDescent="0.35">
      <c r="B67" s="183"/>
      <c r="C67" s="213"/>
      <c r="D67" s="214"/>
      <c r="E67" s="184"/>
      <c r="F67" s="181"/>
      <c r="G67" s="182"/>
      <c r="H67" s="182"/>
      <c r="I67" s="99">
        <f t="shared" si="38"/>
        <v>0</v>
      </c>
      <c r="J67" s="99">
        <f t="shared" si="39"/>
        <v>0</v>
      </c>
      <c r="K67" s="100">
        <f t="shared" si="40"/>
        <v>0</v>
      </c>
      <c r="M67" s="48">
        <f t="shared" si="41"/>
        <v>0</v>
      </c>
      <c r="N67" s="34">
        <f t="shared" si="42"/>
        <v>0</v>
      </c>
      <c r="O67" s="34">
        <f t="shared" si="43"/>
        <v>0</v>
      </c>
      <c r="P67" s="34">
        <f t="shared" si="44"/>
        <v>0</v>
      </c>
      <c r="Q67" s="35">
        <f t="shared" si="45"/>
        <v>0</v>
      </c>
      <c r="S67" s="48">
        <f t="shared" si="46"/>
        <v>0</v>
      </c>
      <c r="T67" s="48">
        <f t="shared" si="47"/>
        <v>0</v>
      </c>
      <c r="U67" s="48">
        <f t="shared" si="48"/>
        <v>0</v>
      </c>
      <c r="V67" s="48">
        <f t="shared" si="49"/>
        <v>0</v>
      </c>
      <c r="W67" s="48">
        <f t="shared" si="50"/>
        <v>0</v>
      </c>
      <c r="X67" s="48">
        <f t="shared" si="51"/>
        <v>0</v>
      </c>
      <c r="Y67" s="48">
        <f t="shared" si="52"/>
        <v>0</v>
      </c>
      <c r="Z67" s="48">
        <f t="shared" si="53"/>
        <v>0</v>
      </c>
      <c r="AA67" s="48">
        <f t="shared" si="54"/>
        <v>0</v>
      </c>
      <c r="AB67" s="48">
        <f t="shared" si="55"/>
        <v>0</v>
      </c>
      <c r="AC67" s="48">
        <f t="shared" si="56"/>
        <v>0</v>
      </c>
      <c r="AD67" s="48">
        <f t="shared" si="57"/>
        <v>0</v>
      </c>
      <c r="AE67" s="48">
        <f t="shared" si="58"/>
        <v>0</v>
      </c>
      <c r="AF67" s="48">
        <f t="shared" si="59"/>
        <v>0</v>
      </c>
      <c r="AG67" s="48">
        <f t="shared" si="60"/>
        <v>0</v>
      </c>
      <c r="AH67" t="str">
        <f t="shared" si="61"/>
        <v>OK</v>
      </c>
    </row>
    <row r="68" spans="2:34" x14ac:dyDescent="0.35">
      <c r="B68" s="183"/>
      <c r="C68" s="213"/>
      <c r="D68" s="214"/>
      <c r="E68" s="184"/>
      <c r="F68" s="181"/>
      <c r="G68" s="182"/>
      <c r="H68" s="182"/>
      <c r="I68" s="99">
        <f t="shared" si="38"/>
        <v>0</v>
      </c>
      <c r="J68" s="99">
        <f>+E68*G68</f>
        <v>0</v>
      </c>
      <c r="K68" s="100">
        <f t="shared" si="40"/>
        <v>0</v>
      </c>
      <c r="M68" s="48">
        <f t="shared" si="41"/>
        <v>0</v>
      </c>
      <c r="N68" s="34">
        <f t="shared" si="42"/>
        <v>0</v>
      </c>
      <c r="O68" s="34">
        <f t="shared" si="43"/>
        <v>0</v>
      </c>
      <c r="P68" s="34">
        <f t="shared" si="44"/>
        <v>0</v>
      </c>
      <c r="Q68" s="35">
        <f t="shared" si="45"/>
        <v>0</v>
      </c>
      <c r="S68" s="48">
        <f t="shared" si="46"/>
        <v>0</v>
      </c>
      <c r="T68" s="48">
        <f t="shared" si="47"/>
        <v>0</v>
      </c>
      <c r="U68" s="48">
        <f t="shared" si="48"/>
        <v>0</v>
      </c>
      <c r="V68" s="48">
        <f t="shared" si="49"/>
        <v>0</v>
      </c>
      <c r="W68" s="48">
        <f t="shared" si="50"/>
        <v>0</v>
      </c>
      <c r="X68" s="48">
        <f t="shared" si="51"/>
        <v>0</v>
      </c>
      <c r="Y68" s="48">
        <f t="shared" si="52"/>
        <v>0</v>
      </c>
      <c r="Z68" s="48">
        <f t="shared" si="53"/>
        <v>0</v>
      </c>
      <c r="AA68" s="48">
        <f t="shared" si="54"/>
        <v>0</v>
      </c>
      <c r="AB68" s="48">
        <f t="shared" si="55"/>
        <v>0</v>
      </c>
      <c r="AC68" s="48">
        <f t="shared" si="56"/>
        <v>0</v>
      </c>
      <c r="AD68" s="48">
        <f t="shared" si="57"/>
        <v>0</v>
      </c>
      <c r="AE68" s="48">
        <f t="shared" si="58"/>
        <v>0</v>
      </c>
      <c r="AF68" s="48">
        <f t="shared" si="59"/>
        <v>0</v>
      </c>
      <c r="AG68" s="48">
        <f t="shared" si="60"/>
        <v>0</v>
      </c>
      <c r="AH68" t="str">
        <f t="shared" si="61"/>
        <v>OK</v>
      </c>
    </row>
    <row r="69" spans="2:34" x14ac:dyDescent="0.35">
      <c r="B69" s="183"/>
      <c r="C69" s="213"/>
      <c r="D69" s="214"/>
      <c r="E69" s="184"/>
      <c r="F69" s="181"/>
      <c r="G69" s="182"/>
      <c r="H69" s="182"/>
      <c r="I69" s="99">
        <f>+E69*F69</f>
        <v>0</v>
      </c>
      <c r="J69" s="99">
        <f t="shared" si="39"/>
        <v>0</v>
      </c>
      <c r="K69" s="100">
        <f t="shared" si="40"/>
        <v>0</v>
      </c>
      <c r="M69" s="48">
        <f t="shared" si="41"/>
        <v>0</v>
      </c>
      <c r="N69" s="34">
        <f t="shared" si="42"/>
        <v>0</v>
      </c>
      <c r="O69" s="34">
        <f t="shared" si="43"/>
        <v>0</v>
      </c>
      <c r="P69" s="34">
        <f t="shared" si="44"/>
        <v>0</v>
      </c>
      <c r="Q69" s="35">
        <f t="shared" si="45"/>
        <v>0</v>
      </c>
      <c r="S69" s="48">
        <f t="shared" si="46"/>
        <v>0</v>
      </c>
      <c r="T69" s="48">
        <f t="shared" si="47"/>
        <v>0</v>
      </c>
      <c r="U69" s="48">
        <f t="shared" si="48"/>
        <v>0</v>
      </c>
      <c r="V69" s="48">
        <f t="shared" si="49"/>
        <v>0</v>
      </c>
      <c r="W69" s="48">
        <f t="shared" si="50"/>
        <v>0</v>
      </c>
      <c r="X69" s="48">
        <f t="shared" si="51"/>
        <v>0</v>
      </c>
      <c r="Y69" s="48">
        <f t="shared" si="52"/>
        <v>0</v>
      </c>
      <c r="Z69" s="48">
        <f t="shared" si="53"/>
        <v>0</v>
      </c>
      <c r="AA69" s="48">
        <f t="shared" si="54"/>
        <v>0</v>
      </c>
      <c r="AB69" s="48">
        <f t="shared" si="55"/>
        <v>0</v>
      </c>
      <c r="AC69" s="48">
        <f t="shared" si="56"/>
        <v>0</v>
      </c>
      <c r="AD69" s="48">
        <f t="shared" si="57"/>
        <v>0</v>
      </c>
      <c r="AE69" s="48">
        <f t="shared" si="58"/>
        <v>0</v>
      </c>
      <c r="AF69" s="48">
        <f t="shared" si="59"/>
        <v>0</v>
      </c>
      <c r="AG69" s="48">
        <f t="shared" si="60"/>
        <v>0</v>
      </c>
      <c r="AH69" t="str">
        <f t="shared" si="61"/>
        <v>OK</v>
      </c>
    </row>
    <row r="70" spans="2:34" x14ac:dyDescent="0.35">
      <c r="B70" s="183"/>
      <c r="C70" s="213"/>
      <c r="D70" s="214"/>
      <c r="E70" s="184"/>
      <c r="F70" s="181"/>
      <c r="G70" s="182"/>
      <c r="H70" s="182"/>
      <c r="I70" s="99">
        <f t="shared" si="38"/>
        <v>0</v>
      </c>
      <c r="J70" s="99">
        <f t="shared" si="39"/>
        <v>0</v>
      </c>
      <c r="K70" s="100">
        <f t="shared" si="40"/>
        <v>0</v>
      </c>
      <c r="M70" s="48">
        <f t="shared" si="41"/>
        <v>0</v>
      </c>
      <c r="N70" s="34">
        <f t="shared" si="42"/>
        <v>0</v>
      </c>
      <c r="O70" s="34">
        <f t="shared" si="43"/>
        <v>0</v>
      </c>
      <c r="P70" s="34">
        <f t="shared" si="44"/>
        <v>0</v>
      </c>
      <c r="Q70" s="35">
        <f t="shared" si="45"/>
        <v>0</v>
      </c>
      <c r="S70" s="48">
        <f t="shared" si="46"/>
        <v>0</v>
      </c>
      <c r="T70" s="48">
        <f t="shared" si="47"/>
        <v>0</v>
      </c>
      <c r="U70" s="48">
        <f t="shared" si="48"/>
        <v>0</v>
      </c>
      <c r="V70" s="48">
        <f t="shared" si="49"/>
        <v>0</v>
      </c>
      <c r="W70" s="48">
        <f t="shared" si="50"/>
        <v>0</v>
      </c>
      <c r="X70" s="48">
        <f t="shared" si="51"/>
        <v>0</v>
      </c>
      <c r="Y70" s="48">
        <f t="shared" si="52"/>
        <v>0</v>
      </c>
      <c r="Z70" s="48">
        <f t="shared" si="53"/>
        <v>0</v>
      </c>
      <c r="AA70" s="48">
        <f t="shared" si="54"/>
        <v>0</v>
      </c>
      <c r="AB70" s="48">
        <f t="shared" si="55"/>
        <v>0</v>
      </c>
      <c r="AC70" s="48">
        <f t="shared" si="56"/>
        <v>0</v>
      </c>
      <c r="AD70" s="48">
        <f t="shared" si="57"/>
        <v>0</v>
      </c>
      <c r="AE70" s="48">
        <f t="shared" si="58"/>
        <v>0</v>
      </c>
      <c r="AF70" s="48">
        <f t="shared" si="59"/>
        <v>0</v>
      </c>
      <c r="AG70" s="48">
        <f t="shared" si="60"/>
        <v>0</v>
      </c>
      <c r="AH70" t="str">
        <f t="shared" si="61"/>
        <v>OK</v>
      </c>
    </row>
    <row r="71" spans="2:34" x14ac:dyDescent="0.35">
      <c r="B71" s="183"/>
      <c r="C71" s="213"/>
      <c r="D71" s="214"/>
      <c r="E71" s="184"/>
      <c r="F71" s="181"/>
      <c r="G71" s="182"/>
      <c r="H71" s="182"/>
      <c r="I71" s="99">
        <f t="shared" ref="I71:I77" si="62">+E71*F71</f>
        <v>0</v>
      </c>
      <c r="J71" s="99">
        <f t="shared" ref="J71:J77" si="63">+E71*G71</f>
        <v>0</v>
      </c>
      <c r="K71" s="100">
        <f t="shared" ref="K71:K76" si="64">+E71*H71</f>
        <v>0</v>
      </c>
      <c r="M71" s="48">
        <f t="shared" si="41"/>
        <v>0</v>
      </c>
      <c r="N71" s="34">
        <f t="shared" si="42"/>
        <v>0</v>
      </c>
      <c r="O71" s="34">
        <f t="shared" si="43"/>
        <v>0</v>
      </c>
      <c r="P71" s="34">
        <f t="shared" si="44"/>
        <v>0</v>
      </c>
      <c r="Q71" s="35">
        <f t="shared" si="45"/>
        <v>0</v>
      </c>
      <c r="S71" s="48">
        <f t="shared" si="46"/>
        <v>0</v>
      </c>
      <c r="T71" s="48">
        <f t="shared" si="47"/>
        <v>0</v>
      </c>
      <c r="U71" s="48">
        <f t="shared" si="48"/>
        <v>0</v>
      </c>
      <c r="V71" s="48">
        <f t="shared" si="49"/>
        <v>0</v>
      </c>
      <c r="W71" s="48">
        <f t="shared" si="50"/>
        <v>0</v>
      </c>
      <c r="X71" s="48">
        <f t="shared" si="51"/>
        <v>0</v>
      </c>
      <c r="Y71" s="48">
        <f t="shared" si="52"/>
        <v>0</v>
      </c>
      <c r="Z71" s="48">
        <f t="shared" si="53"/>
        <v>0</v>
      </c>
      <c r="AA71" s="48">
        <f t="shared" si="54"/>
        <v>0</v>
      </c>
      <c r="AB71" s="48">
        <f t="shared" si="55"/>
        <v>0</v>
      </c>
      <c r="AC71" s="48">
        <f t="shared" si="56"/>
        <v>0</v>
      </c>
      <c r="AD71" s="48">
        <f t="shared" si="57"/>
        <v>0</v>
      </c>
      <c r="AE71" s="48">
        <f t="shared" si="58"/>
        <v>0</v>
      </c>
      <c r="AF71" s="48">
        <f t="shared" si="59"/>
        <v>0</v>
      </c>
      <c r="AG71" s="48">
        <f t="shared" si="60"/>
        <v>0</v>
      </c>
      <c r="AH71" t="str">
        <f t="shared" si="61"/>
        <v>OK</v>
      </c>
    </row>
    <row r="72" spans="2:34" x14ac:dyDescent="0.35">
      <c r="B72" s="183"/>
      <c r="C72" s="213"/>
      <c r="D72" s="214"/>
      <c r="E72" s="184"/>
      <c r="F72" s="181"/>
      <c r="G72" s="182"/>
      <c r="H72" s="182"/>
      <c r="I72" s="99">
        <f t="shared" si="62"/>
        <v>0</v>
      </c>
      <c r="J72" s="99">
        <f t="shared" si="63"/>
        <v>0</v>
      </c>
      <c r="K72" s="100">
        <f t="shared" si="64"/>
        <v>0</v>
      </c>
      <c r="M72" s="48">
        <f t="shared" si="41"/>
        <v>0</v>
      </c>
      <c r="N72" s="34">
        <f t="shared" si="42"/>
        <v>0</v>
      </c>
      <c r="O72" s="34">
        <f t="shared" si="43"/>
        <v>0</v>
      </c>
      <c r="P72" s="34">
        <f t="shared" si="44"/>
        <v>0</v>
      </c>
      <c r="Q72" s="35">
        <f t="shared" si="45"/>
        <v>0</v>
      </c>
      <c r="S72" s="48">
        <f t="shared" si="46"/>
        <v>0</v>
      </c>
      <c r="T72" s="48">
        <f t="shared" si="47"/>
        <v>0</v>
      </c>
      <c r="U72" s="48">
        <f t="shared" si="48"/>
        <v>0</v>
      </c>
      <c r="V72" s="48">
        <f t="shared" si="49"/>
        <v>0</v>
      </c>
      <c r="W72" s="48">
        <f t="shared" si="50"/>
        <v>0</v>
      </c>
      <c r="X72" s="48">
        <f t="shared" si="51"/>
        <v>0</v>
      </c>
      <c r="Y72" s="48">
        <f t="shared" si="52"/>
        <v>0</v>
      </c>
      <c r="Z72" s="48">
        <f t="shared" si="53"/>
        <v>0</v>
      </c>
      <c r="AA72" s="48">
        <f t="shared" si="54"/>
        <v>0</v>
      </c>
      <c r="AB72" s="48">
        <f t="shared" si="55"/>
        <v>0</v>
      </c>
      <c r="AC72" s="48">
        <f t="shared" si="56"/>
        <v>0</v>
      </c>
      <c r="AD72" s="48">
        <f t="shared" si="57"/>
        <v>0</v>
      </c>
      <c r="AE72" s="48">
        <f t="shared" si="58"/>
        <v>0</v>
      </c>
      <c r="AF72" s="48">
        <f t="shared" si="59"/>
        <v>0</v>
      </c>
      <c r="AG72" s="48">
        <f t="shared" si="60"/>
        <v>0</v>
      </c>
      <c r="AH72" t="str">
        <f t="shared" si="61"/>
        <v>OK</v>
      </c>
    </row>
    <row r="73" spans="2:34" x14ac:dyDescent="0.35">
      <c r="B73" s="183"/>
      <c r="C73" s="213"/>
      <c r="D73" s="214"/>
      <c r="E73" s="184"/>
      <c r="F73" s="181"/>
      <c r="G73" s="182"/>
      <c r="H73" s="182"/>
      <c r="I73" s="99">
        <f t="shared" si="62"/>
        <v>0</v>
      </c>
      <c r="J73" s="99">
        <f t="shared" si="63"/>
        <v>0</v>
      </c>
      <c r="K73" s="100">
        <f t="shared" si="64"/>
        <v>0</v>
      </c>
      <c r="M73" s="48">
        <f t="shared" si="41"/>
        <v>0</v>
      </c>
      <c r="N73" s="34">
        <f t="shared" si="42"/>
        <v>0</v>
      </c>
      <c r="O73" s="34">
        <f t="shared" si="43"/>
        <v>0</v>
      </c>
      <c r="P73" s="34">
        <f t="shared" si="44"/>
        <v>0</v>
      </c>
      <c r="Q73" s="35">
        <f t="shared" si="45"/>
        <v>0</v>
      </c>
      <c r="S73" s="48">
        <f t="shared" si="46"/>
        <v>0</v>
      </c>
      <c r="T73" s="48">
        <f t="shared" si="47"/>
        <v>0</v>
      </c>
      <c r="U73" s="48">
        <f t="shared" si="48"/>
        <v>0</v>
      </c>
      <c r="V73" s="48">
        <f t="shared" si="49"/>
        <v>0</v>
      </c>
      <c r="W73" s="48">
        <f t="shared" si="50"/>
        <v>0</v>
      </c>
      <c r="X73" s="48">
        <f t="shared" si="51"/>
        <v>0</v>
      </c>
      <c r="Y73" s="48">
        <f t="shared" si="52"/>
        <v>0</v>
      </c>
      <c r="Z73" s="48">
        <f t="shared" si="53"/>
        <v>0</v>
      </c>
      <c r="AA73" s="48">
        <f t="shared" si="54"/>
        <v>0</v>
      </c>
      <c r="AB73" s="48">
        <f t="shared" si="55"/>
        <v>0</v>
      </c>
      <c r="AC73" s="48">
        <f t="shared" si="56"/>
        <v>0</v>
      </c>
      <c r="AD73" s="48">
        <f t="shared" si="57"/>
        <v>0</v>
      </c>
      <c r="AE73" s="48">
        <f t="shared" si="58"/>
        <v>0</v>
      </c>
      <c r="AF73" s="48">
        <f t="shared" si="59"/>
        <v>0</v>
      </c>
      <c r="AG73" s="48">
        <f t="shared" si="60"/>
        <v>0</v>
      </c>
      <c r="AH73" t="str">
        <f t="shared" si="61"/>
        <v>OK</v>
      </c>
    </row>
    <row r="74" spans="2:34" x14ac:dyDescent="0.35">
      <c r="B74" s="183"/>
      <c r="C74" s="213"/>
      <c r="D74" s="214"/>
      <c r="E74" s="184"/>
      <c r="F74" s="181"/>
      <c r="G74" s="182"/>
      <c r="H74" s="182"/>
      <c r="I74" s="99">
        <f t="shared" si="62"/>
        <v>0</v>
      </c>
      <c r="J74" s="99">
        <f t="shared" si="63"/>
        <v>0</v>
      </c>
      <c r="K74" s="100">
        <f t="shared" si="64"/>
        <v>0</v>
      </c>
      <c r="M74" s="48">
        <f t="shared" si="41"/>
        <v>0</v>
      </c>
      <c r="N74" s="34">
        <f t="shared" si="42"/>
        <v>0</v>
      </c>
      <c r="O74" s="34">
        <f t="shared" si="43"/>
        <v>0</v>
      </c>
      <c r="P74" s="34">
        <f t="shared" si="44"/>
        <v>0</v>
      </c>
      <c r="Q74" s="35">
        <f t="shared" si="45"/>
        <v>0</v>
      </c>
      <c r="S74" s="48">
        <f t="shared" si="46"/>
        <v>0</v>
      </c>
      <c r="T74" s="48">
        <f t="shared" si="47"/>
        <v>0</v>
      </c>
      <c r="U74" s="48">
        <f t="shared" si="48"/>
        <v>0</v>
      </c>
      <c r="V74" s="48">
        <f t="shared" si="49"/>
        <v>0</v>
      </c>
      <c r="W74" s="48">
        <f t="shared" si="50"/>
        <v>0</v>
      </c>
      <c r="X74" s="48">
        <f t="shared" si="51"/>
        <v>0</v>
      </c>
      <c r="Y74" s="48">
        <f t="shared" si="52"/>
        <v>0</v>
      </c>
      <c r="Z74" s="48">
        <f t="shared" si="53"/>
        <v>0</v>
      </c>
      <c r="AA74" s="48">
        <f t="shared" si="54"/>
        <v>0</v>
      </c>
      <c r="AB74" s="48">
        <f t="shared" si="55"/>
        <v>0</v>
      </c>
      <c r="AC74" s="48">
        <f t="shared" si="56"/>
        <v>0</v>
      </c>
      <c r="AD74" s="48">
        <f t="shared" si="57"/>
        <v>0</v>
      </c>
      <c r="AE74" s="48">
        <f t="shared" si="58"/>
        <v>0</v>
      </c>
      <c r="AF74" s="48">
        <f t="shared" si="59"/>
        <v>0</v>
      </c>
      <c r="AG74" s="48">
        <f t="shared" si="60"/>
        <v>0</v>
      </c>
      <c r="AH74" t="str">
        <f t="shared" si="61"/>
        <v>OK</v>
      </c>
    </row>
    <row r="75" spans="2:34" x14ac:dyDescent="0.35">
      <c r="B75" s="183"/>
      <c r="C75" s="213"/>
      <c r="D75" s="214"/>
      <c r="E75" s="184"/>
      <c r="F75" s="181"/>
      <c r="G75" s="182"/>
      <c r="H75" s="182"/>
      <c r="I75" s="99">
        <f t="shared" si="62"/>
        <v>0</v>
      </c>
      <c r="J75" s="99">
        <f t="shared" si="63"/>
        <v>0</v>
      </c>
      <c r="K75" s="100">
        <f t="shared" si="64"/>
        <v>0</v>
      </c>
      <c r="M75" s="48">
        <f t="shared" si="41"/>
        <v>0</v>
      </c>
      <c r="N75" s="34">
        <f t="shared" si="42"/>
        <v>0</v>
      </c>
      <c r="O75" s="34">
        <f t="shared" si="43"/>
        <v>0</v>
      </c>
      <c r="P75" s="34">
        <f t="shared" si="44"/>
        <v>0</v>
      </c>
      <c r="Q75" s="35">
        <f t="shared" si="45"/>
        <v>0</v>
      </c>
      <c r="S75" s="48">
        <f t="shared" si="46"/>
        <v>0</v>
      </c>
      <c r="T75" s="48">
        <f t="shared" si="47"/>
        <v>0</v>
      </c>
      <c r="U75" s="48">
        <f t="shared" si="48"/>
        <v>0</v>
      </c>
      <c r="V75" s="48">
        <f t="shared" si="49"/>
        <v>0</v>
      </c>
      <c r="W75" s="48">
        <f t="shared" si="50"/>
        <v>0</v>
      </c>
      <c r="X75" s="48">
        <f t="shared" si="51"/>
        <v>0</v>
      </c>
      <c r="Y75" s="48">
        <f t="shared" si="52"/>
        <v>0</v>
      </c>
      <c r="Z75" s="48">
        <f t="shared" si="53"/>
        <v>0</v>
      </c>
      <c r="AA75" s="48">
        <f t="shared" si="54"/>
        <v>0</v>
      </c>
      <c r="AB75" s="48">
        <f t="shared" si="55"/>
        <v>0</v>
      </c>
      <c r="AC75" s="48">
        <f t="shared" si="56"/>
        <v>0</v>
      </c>
      <c r="AD75" s="48">
        <f t="shared" si="57"/>
        <v>0</v>
      </c>
      <c r="AE75" s="48">
        <f t="shared" si="58"/>
        <v>0</v>
      </c>
      <c r="AF75" s="48">
        <f t="shared" si="59"/>
        <v>0</v>
      </c>
      <c r="AG75" s="48">
        <f t="shared" si="60"/>
        <v>0</v>
      </c>
      <c r="AH75" t="str">
        <f t="shared" si="61"/>
        <v>OK</v>
      </c>
    </row>
    <row r="76" spans="2:34" x14ac:dyDescent="0.35">
      <c r="B76" s="183"/>
      <c r="C76" s="213"/>
      <c r="D76" s="214"/>
      <c r="E76" s="184"/>
      <c r="F76" s="181"/>
      <c r="G76" s="182"/>
      <c r="H76" s="182"/>
      <c r="I76" s="99">
        <f t="shared" si="62"/>
        <v>0</v>
      </c>
      <c r="J76" s="99">
        <f t="shared" si="63"/>
        <v>0</v>
      </c>
      <c r="K76" s="100">
        <f t="shared" si="64"/>
        <v>0</v>
      </c>
      <c r="M76" s="48">
        <f t="shared" si="41"/>
        <v>0</v>
      </c>
      <c r="N76" s="34">
        <f t="shared" si="42"/>
        <v>0</v>
      </c>
      <c r="O76" s="34">
        <f t="shared" si="43"/>
        <v>0</v>
      </c>
      <c r="P76" s="34">
        <f t="shared" si="44"/>
        <v>0</v>
      </c>
      <c r="Q76" s="35">
        <f t="shared" si="45"/>
        <v>0</v>
      </c>
      <c r="S76" s="48">
        <f t="shared" si="46"/>
        <v>0</v>
      </c>
      <c r="T76" s="48">
        <f t="shared" si="47"/>
        <v>0</v>
      </c>
      <c r="U76" s="48">
        <f t="shared" si="48"/>
        <v>0</v>
      </c>
      <c r="V76" s="48">
        <f t="shared" si="49"/>
        <v>0</v>
      </c>
      <c r="W76" s="48">
        <f t="shared" si="50"/>
        <v>0</v>
      </c>
      <c r="X76" s="48">
        <f t="shared" si="51"/>
        <v>0</v>
      </c>
      <c r="Y76" s="48">
        <f t="shared" si="52"/>
        <v>0</v>
      </c>
      <c r="Z76" s="48">
        <f t="shared" si="53"/>
        <v>0</v>
      </c>
      <c r="AA76" s="48">
        <f t="shared" si="54"/>
        <v>0</v>
      </c>
      <c r="AB76" s="48">
        <f t="shared" si="55"/>
        <v>0</v>
      </c>
      <c r="AC76" s="48">
        <f t="shared" si="56"/>
        <v>0</v>
      </c>
      <c r="AD76" s="48">
        <f t="shared" si="57"/>
        <v>0</v>
      </c>
      <c r="AE76" s="48">
        <f t="shared" si="58"/>
        <v>0</v>
      </c>
      <c r="AF76" s="48">
        <f t="shared" si="59"/>
        <v>0</v>
      </c>
      <c r="AG76" s="48">
        <f t="shared" si="60"/>
        <v>0</v>
      </c>
      <c r="AH76" t="str">
        <f t="shared" si="61"/>
        <v>OK</v>
      </c>
    </row>
    <row r="77" spans="2:34" x14ac:dyDescent="0.35">
      <c r="B77" s="183"/>
      <c r="C77" s="213"/>
      <c r="D77" s="214"/>
      <c r="E77" s="184"/>
      <c r="F77" s="181"/>
      <c r="G77" s="182"/>
      <c r="H77" s="182"/>
      <c r="I77" s="99">
        <f t="shared" si="62"/>
        <v>0</v>
      </c>
      <c r="J77" s="99">
        <f t="shared" si="63"/>
        <v>0</v>
      </c>
      <c r="K77" s="100">
        <f>+E77*H77</f>
        <v>0</v>
      </c>
      <c r="M77" s="48">
        <f t="shared" si="41"/>
        <v>0</v>
      </c>
      <c r="N77" s="34">
        <f t="shared" si="42"/>
        <v>0</v>
      </c>
      <c r="O77" s="34">
        <f t="shared" si="43"/>
        <v>0</v>
      </c>
      <c r="P77" s="34">
        <f t="shared" si="44"/>
        <v>0</v>
      </c>
      <c r="Q77" s="35">
        <f t="shared" si="45"/>
        <v>0</v>
      </c>
      <c r="S77" s="48">
        <f t="shared" si="46"/>
        <v>0</v>
      </c>
      <c r="T77" s="48">
        <f t="shared" si="47"/>
        <v>0</v>
      </c>
      <c r="U77" s="48">
        <f t="shared" si="48"/>
        <v>0</v>
      </c>
      <c r="V77" s="48">
        <f t="shared" si="49"/>
        <v>0</v>
      </c>
      <c r="W77" s="48">
        <f t="shared" si="50"/>
        <v>0</v>
      </c>
      <c r="X77" s="48">
        <f t="shared" si="51"/>
        <v>0</v>
      </c>
      <c r="Y77" s="48">
        <f t="shared" si="52"/>
        <v>0</v>
      </c>
      <c r="Z77" s="48">
        <f t="shared" si="53"/>
        <v>0</v>
      </c>
      <c r="AA77" s="48">
        <f t="shared" si="54"/>
        <v>0</v>
      </c>
      <c r="AB77" s="48">
        <f t="shared" si="55"/>
        <v>0</v>
      </c>
      <c r="AC77" s="48">
        <f t="shared" si="56"/>
        <v>0</v>
      </c>
      <c r="AD77" s="48">
        <f t="shared" si="57"/>
        <v>0</v>
      </c>
      <c r="AE77" s="48">
        <f t="shared" si="58"/>
        <v>0</v>
      </c>
      <c r="AF77" s="48">
        <f t="shared" si="59"/>
        <v>0</v>
      </c>
      <c r="AG77" s="48">
        <f t="shared" si="60"/>
        <v>0</v>
      </c>
      <c r="AH77" t="str">
        <f t="shared" si="61"/>
        <v>OK</v>
      </c>
    </row>
    <row r="78" spans="2:34" x14ac:dyDescent="0.35">
      <c r="B78" s="183"/>
      <c r="C78" s="213"/>
      <c r="D78" s="214"/>
      <c r="E78" s="184"/>
      <c r="F78" s="181"/>
      <c r="G78" s="182"/>
      <c r="H78" s="182"/>
      <c r="I78" s="99">
        <f t="shared" si="38"/>
        <v>0</v>
      </c>
      <c r="J78" s="99">
        <f t="shared" si="39"/>
        <v>0</v>
      </c>
      <c r="K78" s="100">
        <f t="shared" si="40"/>
        <v>0</v>
      </c>
      <c r="M78" s="48">
        <f t="shared" si="41"/>
        <v>0</v>
      </c>
      <c r="N78" s="34">
        <f t="shared" si="42"/>
        <v>0</v>
      </c>
      <c r="O78" s="34">
        <f t="shared" si="43"/>
        <v>0</v>
      </c>
      <c r="P78" s="34">
        <f t="shared" si="44"/>
        <v>0</v>
      </c>
      <c r="Q78" s="35">
        <f t="shared" si="45"/>
        <v>0</v>
      </c>
      <c r="S78" s="48">
        <f t="shared" si="46"/>
        <v>0</v>
      </c>
      <c r="T78" s="48">
        <f t="shared" si="47"/>
        <v>0</v>
      </c>
      <c r="U78" s="48">
        <f t="shared" si="48"/>
        <v>0</v>
      </c>
      <c r="V78" s="48">
        <f t="shared" si="49"/>
        <v>0</v>
      </c>
      <c r="W78" s="48">
        <f t="shared" si="50"/>
        <v>0</v>
      </c>
      <c r="X78" s="48">
        <f t="shared" si="51"/>
        <v>0</v>
      </c>
      <c r="Y78" s="48">
        <f t="shared" si="52"/>
        <v>0</v>
      </c>
      <c r="Z78" s="48">
        <f t="shared" si="53"/>
        <v>0</v>
      </c>
      <c r="AA78" s="48">
        <f t="shared" si="54"/>
        <v>0</v>
      </c>
      <c r="AB78" s="48">
        <f t="shared" si="55"/>
        <v>0</v>
      </c>
      <c r="AC78" s="48">
        <f t="shared" si="56"/>
        <v>0</v>
      </c>
      <c r="AD78" s="48">
        <f t="shared" si="57"/>
        <v>0</v>
      </c>
      <c r="AE78" s="48">
        <f t="shared" si="58"/>
        <v>0</v>
      </c>
      <c r="AF78" s="48">
        <f t="shared" si="59"/>
        <v>0</v>
      </c>
      <c r="AG78" s="48">
        <f t="shared" si="60"/>
        <v>0</v>
      </c>
      <c r="AH78" t="str">
        <f t="shared" si="61"/>
        <v>OK</v>
      </c>
    </row>
    <row r="79" spans="2:34" ht="15" thickBot="1" x14ac:dyDescent="0.4">
      <c r="B79" s="183"/>
      <c r="C79" s="213"/>
      <c r="D79" s="214"/>
      <c r="E79" s="184"/>
      <c r="F79" s="181"/>
      <c r="G79" s="182"/>
      <c r="H79" s="182"/>
      <c r="I79" s="99">
        <f t="shared" si="38"/>
        <v>0</v>
      </c>
      <c r="J79" s="99">
        <f t="shared" si="39"/>
        <v>0</v>
      </c>
      <c r="K79" s="100">
        <f t="shared" si="40"/>
        <v>0</v>
      </c>
      <c r="M79" s="48">
        <f t="shared" si="41"/>
        <v>0</v>
      </c>
      <c r="N79" s="34">
        <f t="shared" si="42"/>
        <v>0</v>
      </c>
      <c r="O79" s="34">
        <f t="shared" si="43"/>
        <v>0</v>
      </c>
      <c r="P79" s="34">
        <f t="shared" si="44"/>
        <v>0</v>
      </c>
      <c r="Q79" s="35">
        <f t="shared" si="45"/>
        <v>0</v>
      </c>
      <c r="S79" s="48">
        <f t="shared" si="46"/>
        <v>0</v>
      </c>
      <c r="T79" s="48">
        <f t="shared" si="47"/>
        <v>0</v>
      </c>
      <c r="U79" s="48">
        <f t="shared" si="48"/>
        <v>0</v>
      </c>
      <c r="V79" s="48">
        <f t="shared" si="49"/>
        <v>0</v>
      </c>
      <c r="W79" s="48">
        <f t="shared" si="50"/>
        <v>0</v>
      </c>
      <c r="X79" s="48">
        <f t="shared" si="51"/>
        <v>0</v>
      </c>
      <c r="Y79" s="48">
        <f t="shared" si="52"/>
        <v>0</v>
      </c>
      <c r="Z79" s="48">
        <f t="shared" si="53"/>
        <v>0</v>
      </c>
      <c r="AA79" s="48">
        <f t="shared" si="54"/>
        <v>0</v>
      </c>
      <c r="AB79" s="48">
        <f t="shared" si="55"/>
        <v>0</v>
      </c>
      <c r="AC79" s="48">
        <f t="shared" si="56"/>
        <v>0</v>
      </c>
      <c r="AD79" s="48">
        <f t="shared" si="57"/>
        <v>0</v>
      </c>
      <c r="AE79" s="48">
        <f t="shared" si="58"/>
        <v>0</v>
      </c>
      <c r="AF79" s="48">
        <f t="shared" si="59"/>
        <v>0</v>
      </c>
      <c r="AG79" s="48">
        <f t="shared" si="60"/>
        <v>0</v>
      </c>
      <c r="AH79" t="str">
        <f t="shared" si="61"/>
        <v>OK</v>
      </c>
    </row>
    <row r="80" spans="2:34" ht="15" hidden="1" customHeight="1" outlineLevel="1" x14ac:dyDescent="0.35">
      <c r="B80" s="183"/>
      <c r="C80" s="213"/>
      <c r="D80" s="214"/>
      <c r="E80" s="184"/>
      <c r="F80" s="181"/>
      <c r="G80" s="182"/>
      <c r="H80" s="182"/>
      <c r="I80" s="99">
        <f t="shared" ref="I80:I84" si="65">+E80*F80</f>
        <v>0</v>
      </c>
      <c r="J80" s="99">
        <f t="shared" ref="J80:J84" si="66">+E80*G80</f>
        <v>0</v>
      </c>
      <c r="K80" s="100">
        <f t="shared" ref="K80:K84" si="67">+E80*H80</f>
        <v>0</v>
      </c>
      <c r="M80" s="48">
        <f t="shared" si="41"/>
        <v>0</v>
      </c>
      <c r="N80" s="34">
        <f t="shared" si="42"/>
        <v>0</v>
      </c>
      <c r="O80" s="34">
        <f t="shared" si="43"/>
        <v>0</v>
      </c>
      <c r="P80" s="34">
        <f t="shared" si="44"/>
        <v>0</v>
      </c>
      <c r="Q80" s="35">
        <f t="shared" si="45"/>
        <v>0</v>
      </c>
      <c r="S80" s="48">
        <f t="shared" si="46"/>
        <v>0</v>
      </c>
      <c r="T80" s="48">
        <f t="shared" si="47"/>
        <v>0</v>
      </c>
      <c r="U80" s="48">
        <f t="shared" si="48"/>
        <v>0</v>
      </c>
      <c r="V80" s="48">
        <f t="shared" si="49"/>
        <v>0</v>
      </c>
      <c r="W80" s="48">
        <f t="shared" si="50"/>
        <v>0</v>
      </c>
      <c r="X80" s="48">
        <f t="shared" si="51"/>
        <v>0</v>
      </c>
      <c r="Y80" s="48">
        <f t="shared" si="52"/>
        <v>0</v>
      </c>
      <c r="Z80" s="48">
        <f t="shared" si="53"/>
        <v>0</v>
      </c>
      <c r="AA80" s="48">
        <f t="shared" si="54"/>
        <v>0</v>
      </c>
      <c r="AB80" s="48">
        <f t="shared" si="55"/>
        <v>0</v>
      </c>
      <c r="AC80" s="48">
        <f t="shared" si="56"/>
        <v>0</v>
      </c>
      <c r="AD80" s="48">
        <f t="shared" si="57"/>
        <v>0</v>
      </c>
      <c r="AE80" s="48">
        <f t="shared" si="58"/>
        <v>0</v>
      </c>
      <c r="AF80" s="48">
        <f t="shared" si="59"/>
        <v>0</v>
      </c>
      <c r="AG80" s="48">
        <f t="shared" si="60"/>
        <v>0</v>
      </c>
      <c r="AH80" t="str">
        <f t="shared" si="61"/>
        <v>OK</v>
      </c>
    </row>
    <row r="81" spans="2:34" ht="15" hidden="1" customHeight="1" outlineLevel="1" x14ac:dyDescent="0.35">
      <c r="B81" s="183"/>
      <c r="C81" s="213"/>
      <c r="D81" s="214"/>
      <c r="E81" s="184"/>
      <c r="F81" s="181"/>
      <c r="G81" s="182"/>
      <c r="H81" s="182"/>
      <c r="I81" s="99">
        <f t="shared" si="65"/>
        <v>0</v>
      </c>
      <c r="J81" s="99">
        <f t="shared" si="66"/>
        <v>0</v>
      </c>
      <c r="K81" s="100">
        <f t="shared" si="67"/>
        <v>0</v>
      </c>
      <c r="M81" s="48">
        <f t="shared" si="41"/>
        <v>0</v>
      </c>
      <c r="N81" s="34">
        <f t="shared" si="42"/>
        <v>0</v>
      </c>
      <c r="O81" s="34">
        <f t="shared" si="43"/>
        <v>0</v>
      </c>
      <c r="P81" s="34">
        <f t="shared" si="44"/>
        <v>0</v>
      </c>
      <c r="Q81" s="35">
        <f t="shared" si="45"/>
        <v>0</v>
      </c>
      <c r="S81" s="48">
        <f t="shared" si="46"/>
        <v>0</v>
      </c>
      <c r="T81" s="48">
        <f t="shared" si="47"/>
        <v>0</v>
      </c>
      <c r="U81" s="48">
        <f t="shared" si="48"/>
        <v>0</v>
      </c>
      <c r="V81" s="48">
        <f t="shared" si="49"/>
        <v>0</v>
      </c>
      <c r="W81" s="48">
        <f t="shared" si="50"/>
        <v>0</v>
      </c>
      <c r="X81" s="48">
        <f t="shared" si="51"/>
        <v>0</v>
      </c>
      <c r="Y81" s="48">
        <f t="shared" si="52"/>
        <v>0</v>
      </c>
      <c r="Z81" s="48">
        <f t="shared" si="53"/>
        <v>0</v>
      </c>
      <c r="AA81" s="48">
        <f t="shared" si="54"/>
        <v>0</v>
      </c>
      <c r="AB81" s="48">
        <f t="shared" si="55"/>
        <v>0</v>
      </c>
      <c r="AC81" s="48">
        <f t="shared" si="56"/>
        <v>0</v>
      </c>
      <c r="AD81" s="48">
        <f t="shared" si="57"/>
        <v>0</v>
      </c>
      <c r="AE81" s="48">
        <f t="shared" si="58"/>
        <v>0</v>
      </c>
      <c r="AF81" s="48">
        <f t="shared" si="59"/>
        <v>0</v>
      </c>
      <c r="AG81" s="48">
        <f t="shared" si="60"/>
        <v>0</v>
      </c>
      <c r="AH81" t="str">
        <f t="shared" si="61"/>
        <v>OK</v>
      </c>
    </row>
    <row r="82" spans="2:34" ht="15" hidden="1" customHeight="1" outlineLevel="1" x14ac:dyDescent="0.35">
      <c r="B82" s="183"/>
      <c r="C82" s="213"/>
      <c r="D82" s="214"/>
      <c r="E82" s="184"/>
      <c r="F82" s="181"/>
      <c r="G82" s="182"/>
      <c r="H82" s="182"/>
      <c r="I82" s="99">
        <f t="shared" si="65"/>
        <v>0</v>
      </c>
      <c r="J82" s="99">
        <f t="shared" si="66"/>
        <v>0</v>
      </c>
      <c r="K82" s="100">
        <f t="shared" si="67"/>
        <v>0</v>
      </c>
      <c r="M82" s="48">
        <f t="shared" si="41"/>
        <v>0</v>
      </c>
      <c r="N82" s="34">
        <f t="shared" si="42"/>
        <v>0</v>
      </c>
      <c r="O82" s="34">
        <f t="shared" si="43"/>
        <v>0</v>
      </c>
      <c r="P82" s="34">
        <f t="shared" si="44"/>
        <v>0</v>
      </c>
      <c r="Q82" s="35">
        <f t="shared" si="45"/>
        <v>0</v>
      </c>
      <c r="S82" s="48">
        <f t="shared" si="46"/>
        <v>0</v>
      </c>
      <c r="T82" s="48">
        <f t="shared" si="47"/>
        <v>0</v>
      </c>
      <c r="U82" s="48">
        <f t="shared" si="48"/>
        <v>0</v>
      </c>
      <c r="V82" s="48">
        <f t="shared" si="49"/>
        <v>0</v>
      </c>
      <c r="W82" s="48">
        <f t="shared" si="50"/>
        <v>0</v>
      </c>
      <c r="X82" s="48">
        <f t="shared" si="51"/>
        <v>0</v>
      </c>
      <c r="Y82" s="48">
        <f t="shared" si="52"/>
        <v>0</v>
      </c>
      <c r="Z82" s="48">
        <f t="shared" si="53"/>
        <v>0</v>
      </c>
      <c r="AA82" s="48">
        <f t="shared" si="54"/>
        <v>0</v>
      </c>
      <c r="AB82" s="48">
        <f t="shared" si="55"/>
        <v>0</v>
      </c>
      <c r="AC82" s="48">
        <f t="shared" si="56"/>
        <v>0</v>
      </c>
      <c r="AD82" s="48">
        <f t="shared" si="57"/>
        <v>0</v>
      </c>
      <c r="AE82" s="48">
        <f t="shared" si="58"/>
        <v>0</v>
      </c>
      <c r="AF82" s="48">
        <f t="shared" si="59"/>
        <v>0</v>
      </c>
      <c r="AG82" s="48">
        <f t="shared" si="60"/>
        <v>0</v>
      </c>
      <c r="AH82" t="str">
        <f t="shared" si="61"/>
        <v>OK</v>
      </c>
    </row>
    <row r="83" spans="2:34" ht="15" hidden="1" customHeight="1" outlineLevel="1" x14ac:dyDescent="0.35">
      <c r="B83" s="183"/>
      <c r="C83" s="213"/>
      <c r="D83" s="214"/>
      <c r="E83" s="184"/>
      <c r="F83" s="181"/>
      <c r="G83" s="182"/>
      <c r="H83" s="182"/>
      <c r="I83" s="99">
        <f t="shared" si="65"/>
        <v>0</v>
      </c>
      <c r="J83" s="99">
        <f t="shared" si="66"/>
        <v>0</v>
      </c>
      <c r="K83" s="100">
        <f t="shared" si="67"/>
        <v>0</v>
      </c>
      <c r="M83" s="48">
        <f t="shared" si="41"/>
        <v>0</v>
      </c>
      <c r="N83" s="34">
        <f t="shared" si="42"/>
        <v>0</v>
      </c>
      <c r="O83" s="34">
        <f t="shared" si="43"/>
        <v>0</v>
      </c>
      <c r="P83" s="34">
        <f t="shared" si="44"/>
        <v>0</v>
      </c>
      <c r="Q83" s="35">
        <f t="shared" si="45"/>
        <v>0</v>
      </c>
      <c r="S83" s="48">
        <f t="shared" si="46"/>
        <v>0</v>
      </c>
      <c r="T83" s="48">
        <f t="shared" si="47"/>
        <v>0</v>
      </c>
      <c r="U83" s="48">
        <f t="shared" si="48"/>
        <v>0</v>
      </c>
      <c r="V83" s="48">
        <f t="shared" si="49"/>
        <v>0</v>
      </c>
      <c r="W83" s="48">
        <f t="shared" si="50"/>
        <v>0</v>
      </c>
      <c r="X83" s="48">
        <f t="shared" si="51"/>
        <v>0</v>
      </c>
      <c r="Y83" s="48">
        <f t="shared" si="52"/>
        <v>0</v>
      </c>
      <c r="Z83" s="48">
        <f t="shared" si="53"/>
        <v>0</v>
      </c>
      <c r="AA83" s="48">
        <f t="shared" si="54"/>
        <v>0</v>
      </c>
      <c r="AB83" s="48">
        <f t="shared" si="55"/>
        <v>0</v>
      </c>
      <c r="AC83" s="48">
        <f t="shared" si="56"/>
        <v>0</v>
      </c>
      <c r="AD83" s="48">
        <f t="shared" si="57"/>
        <v>0</v>
      </c>
      <c r="AE83" s="48">
        <f t="shared" si="58"/>
        <v>0</v>
      </c>
      <c r="AF83" s="48">
        <f t="shared" si="59"/>
        <v>0</v>
      </c>
      <c r="AG83" s="48">
        <f t="shared" si="60"/>
        <v>0</v>
      </c>
      <c r="AH83" t="str">
        <f t="shared" si="61"/>
        <v>OK</v>
      </c>
    </row>
    <row r="84" spans="2:34" ht="15" hidden="1" customHeight="1" outlineLevel="1" x14ac:dyDescent="0.35">
      <c r="B84" s="183"/>
      <c r="C84" s="213"/>
      <c r="D84" s="214"/>
      <c r="E84" s="184"/>
      <c r="F84" s="181"/>
      <c r="G84" s="182"/>
      <c r="H84" s="182"/>
      <c r="I84" s="99">
        <f t="shared" si="65"/>
        <v>0</v>
      </c>
      <c r="J84" s="99">
        <f t="shared" si="66"/>
        <v>0</v>
      </c>
      <c r="K84" s="100">
        <f t="shared" si="67"/>
        <v>0</v>
      </c>
      <c r="M84" s="48">
        <f t="shared" si="41"/>
        <v>0</v>
      </c>
      <c r="N84" s="34">
        <f t="shared" si="42"/>
        <v>0</v>
      </c>
      <c r="O84" s="34">
        <f t="shared" si="43"/>
        <v>0</v>
      </c>
      <c r="P84" s="34">
        <f t="shared" si="44"/>
        <v>0</v>
      </c>
      <c r="Q84" s="35">
        <f t="shared" si="45"/>
        <v>0</v>
      </c>
      <c r="S84" s="48">
        <f t="shared" si="46"/>
        <v>0</v>
      </c>
      <c r="T84" s="48">
        <f t="shared" si="47"/>
        <v>0</v>
      </c>
      <c r="U84" s="48">
        <f t="shared" si="48"/>
        <v>0</v>
      </c>
      <c r="V84" s="48">
        <f t="shared" si="49"/>
        <v>0</v>
      </c>
      <c r="W84" s="48">
        <f t="shared" si="50"/>
        <v>0</v>
      </c>
      <c r="X84" s="48">
        <f t="shared" si="51"/>
        <v>0</v>
      </c>
      <c r="Y84" s="48">
        <f t="shared" si="52"/>
        <v>0</v>
      </c>
      <c r="Z84" s="48">
        <f t="shared" si="53"/>
        <v>0</v>
      </c>
      <c r="AA84" s="48">
        <f t="shared" si="54"/>
        <v>0</v>
      </c>
      <c r="AB84" s="48">
        <f t="shared" si="55"/>
        <v>0</v>
      </c>
      <c r="AC84" s="48">
        <f t="shared" si="56"/>
        <v>0</v>
      </c>
      <c r="AD84" s="48">
        <f t="shared" si="57"/>
        <v>0</v>
      </c>
      <c r="AE84" s="48">
        <f t="shared" si="58"/>
        <v>0</v>
      </c>
      <c r="AF84" s="48">
        <f t="shared" si="59"/>
        <v>0</v>
      </c>
      <c r="AG84" s="48">
        <f t="shared" si="60"/>
        <v>0</v>
      </c>
      <c r="AH84" t="str">
        <f t="shared" si="61"/>
        <v>OK</v>
      </c>
    </row>
    <row r="85" spans="2:34" ht="15" hidden="1" customHeight="1" outlineLevel="1" x14ac:dyDescent="0.35">
      <c r="B85" s="183"/>
      <c r="C85" s="213"/>
      <c r="D85" s="214"/>
      <c r="E85" s="184"/>
      <c r="F85" s="181"/>
      <c r="G85" s="182"/>
      <c r="H85" s="182"/>
      <c r="I85" s="99">
        <f t="shared" ref="I85:I89" si="68">+E85*F85</f>
        <v>0</v>
      </c>
      <c r="J85" s="99">
        <f t="shared" ref="J85:J89" si="69">+E85*G85</f>
        <v>0</v>
      </c>
      <c r="K85" s="100">
        <f t="shared" ref="K85:K89" si="70">+E85*H85</f>
        <v>0</v>
      </c>
      <c r="M85" s="48">
        <f t="shared" si="41"/>
        <v>0</v>
      </c>
      <c r="N85" s="34">
        <f t="shared" si="42"/>
        <v>0</v>
      </c>
      <c r="O85" s="34">
        <f t="shared" si="43"/>
        <v>0</v>
      </c>
      <c r="P85" s="34">
        <f t="shared" si="44"/>
        <v>0</v>
      </c>
      <c r="Q85" s="35">
        <f t="shared" si="45"/>
        <v>0</v>
      </c>
      <c r="S85" s="48">
        <f t="shared" si="46"/>
        <v>0</v>
      </c>
      <c r="T85" s="48">
        <f t="shared" si="47"/>
        <v>0</v>
      </c>
      <c r="U85" s="48">
        <f t="shared" si="48"/>
        <v>0</v>
      </c>
      <c r="V85" s="48">
        <f t="shared" si="49"/>
        <v>0</v>
      </c>
      <c r="W85" s="48">
        <f t="shared" si="50"/>
        <v>0</v>
      </c>
      <c r="X85" s="48">
        <f t="shared" si="51"/>
        <v>0</v>
      </c>
      <c r="Y85" s="48">
        <f t="shared" si="52"/>
        <v>0</v>
      </c>
      <c r="Z85" s="48">
        <f t="shared" si="53"/>
        <v>0</v>
      </c>
      <c r="AA85" s="48">
        <f t="shared" si="54"/>
        <v>0</v>
      </c>
      <c r="AB85" s="48">
        <f t="shared" si="55"/>
        <v>0</v>
      </c>
      <c r="AC85" s="48">
        <f t="shared" si="56"/>
        <v>0</v>
      </c>
      <c r="AD85" s="48">
        <f t="shared" si="57"/>
        <v>0</v>
      </c>
      <c r="AE85" s="48">
        <f t="shared" si="58"/>
        <v>0</v>
      </c>
      <c r="AF85" s="48">
        <f t="shared" si="59"/>
        <v>0</v>
      </c>
      <c r="AG85" s="48">
        <f t="shared" si="60"/>
        <v>0</v>
      </c>
      <c r="AH85" t="str">
        <f t="shared" si="61"/>
        <v>OK</v>
      </c>
    </row>
    <row r="86" spans="2:34" ht="15" hidden="1" customHeight="1" outlineLevel="1" x14ac:dyDescent="0.35">
      <c r="B86" s="183"/>
      <c r="C86" s="213"/>
      <c r="D86" s="214"/>
      <c r="E86" s="184"/>
      <c r="F86" s="181"/>
      <c r="G86" s="182"/>
      <c r="H86" s="182"/>
      <c r="I86" s="99">
        <f t="shared" si="68"/>
        <v>0</v>
      </c>
      <c r="J86" s="99">
        <f t="shared" si="69"/>
        <v>0</v>
      </c>
      <c r="K86" s="100">
        <f t="shared" si="70"/>
        <v>0</v>
      </c>
      <c r="M86" s="48">
        <f t="shared" si="41"/>
        <v>0</v>
      </c>
      <c r="N86" s="34">
        <f t="shared" si="42"/>
        <v>0</v>
      </c>
      <c r="O86" s="34">
        <f t="shared" si="43"/>
        <v>0</v>
      </c>
      <c r="P86" s="34">
        <f t="shared" si="44"/>
        <v>0</v>
      </c>
      <c r="Q86" s="35">
        <f t="shared" si="45"/>
        <v>0</v>
      </c>
      <c r="S86" s="48">
        <f t="shared" si="46"/>
        <v>0</v>
      </c>
      <c r="T86" s="48">
        <f t="shared" si="47"/>
        <v>0</v>
      </c>
      <c r="U86" s="48">
        <f t="shared" si="48"/>
        <v>0</v>
      </c>
      <c r="V86" s="48">
        <f t="shared" si="49"/>
        <v>0</v>
      </c>
      <c r="W86" s="48">
        <f t="shared" si="50"/>
        <v>0</v>
      </c>
      <c r="X86" s="48">
        <f t="shared" si="51"/>
        <v>0</v>
      </c>
      <c r="Y86" s="48">
        <f t="shared" si="52"/>
        <v>0</v>
      </c>
      <c r="Z86" s="48">
        <f t="shared" si="53"/>
        <v>0</v>
      </c>
      <c r="AA86" s="48">
        <f t="shared" si="54"/>
        <v>0</v>
      </c>
      <c r="AB86" s="48">
        <f t="shared" si="55"/>
        <v>0</v>
      </c>
      <c r="AC86" s="48">
        <f t="shared" si="56"/>
        <v>0</v>
      </c>
      <c r="AD86" s="48">
        <f t="shared" si="57"/>
        <v>0</v>
      </c>
      <c r="AE86" s="48">
        <f t="shared" si="58"/>
        <v>0</v>
      </c>
      <c r="AF86" s="48">
        <f t="shared" si="59"/>
        <v>0</v>
      </c>
      <c r="AG86" s="48">
        <f t="shared" si="60"/>
        <v>0</v>
      </c>
      <c r="AH86" t="str">
        <f t="shared" si="61"/>
        <v>OK</v>
      </c>
    </row>
    <row r="87" spans="2:34" ht="15" hidden="1" customHeight="1" outlineLevel="1" x14ac:dyDescent="0.35">
      <c r="B87" s="183"/>
      <c r="C87" s="213"/>
      <c r="D87" s="214"/>
      <c r="E87" s="184"/>
      <c r="F87" s="181"/>
      <c r="G87" s="182"/>
      <c r="H87" s="182"/>
      <c r="I87" s="99">
        <f t="shared" si="68"/>
        <v>0</v>
      </c>
      <c r="J87" s="99">
        <f t="shared" si="69"/>
        <v>0</v>
      </c>
      <c r="K87" s="100">
        <f t="shared" si="70"/>
        <v>0</v>
      </c>
      <c r="M87" s="48">
        <f t="shared" si="41"/>
        <v>0</v>
      </c>
      <c r="N87" s="34">
        <f t="shared" si="42"/>
        <v>0</v>
      </c>
      <c r="O87" s="34">
        <f t="shared" si="43"/>
        <v>0</v>
      </c>
      <c r="P87" s="34">
        <f t="shared" si="44"/>
        <v>0</v>
      </c>
      <c r="Q87" s="35">
        <f t="shared" si="45"/>
        <v>0</v>
      </c>
      <c r="S87" s="48">
        <f t="shared" si="46"/>
        <v>0</v>
      </c>
      <c r="T87" s="48">
        <f t="shared" si="47"/>
        <v>0</v>
      </c>
      <c r="U87" s="48">
        <f t="shared" si="48"/>
        <v>0</v>
      </c>
      <c r="V87" s="48">
        <f t="shared" si="49"/>
        <v>0</v>
      </c>
      <c r="W87" s="48">
        <f t="shared" si="50"/>
        <v>0</v>
      </c>
      <c r="X87" s="48">
        <f t="shared" si="51"/>
        <v>0</v>
      </c>
      <c r="Y87" s="48">
        <f t="shared" si="52"/>
        <v>0</v>
      </c>
      <c r="Z87" s="48">
        <f t="shared" si="53"/>
        <v>0</v>
      </c>
      <c r="AA87" s="48">
        <f t="shared" si="54"/>
        <v>0</v>
      </c>
      <c r="AB87" s="48">
        <f t="shared" si="55"/>
        <v>0</v>
      </c>
      <c r="AC87" s="48">
        <f t="shared" si="56"/>
        <v>0</v>
      </c>
      <c r="AD87" s="48">
        <f t="shared" si="57"/>
        <v>0</v>
      </c>
      <c r="AE87" s="48">
        <f t="shared" si="58"/>
        <v>0</v>
      </c>
      <c r="AF87" s="48">
        <f t="shared" si="59"/>
        <v>0</v>
      </c>
      <c r="AG87" s="48">
        <f t="shared" si="60"/>
        <v>0</v>
      </c>
      <c r="AH87" t="str">
        <f t="shared" si="61"/>
        <v>OK</v>
      </c>
    </row>
    <row r="88" spans="2:34" ht="15" hidden="1" customHeight="1" outlineLevel="1" x14ac:dyDescent="0.35">
      <c r="B88" s="183"/>
      <c r="C88" s="213"/>
      <c r="D88" s="214"/>
      <c r="E88" s="184"/>
      <c r="F88" s="181"/>
      <c r="G88" s="182"/>
      <c r="H88" s="182"/>
      <c r="I88" s="99">
        <f t="shared" si="68"/>
        <v>0</v>
      </c>
      <c r="J88" s="99">
        <f t="shared" si="69"/>
        <v>0</v>
      </c>
      <c r="K88" s="100">
        <f t="shared" si="70"/>
        <v>0</v>
      </c>
      <c r="M88" s="48">
        <f t="shared" si="41"/>
        <v>0</v>
      </c>
      <c r="N88" s="34">
        <f t="shared" si="42"/>
        <v>0</v>
      </c>
      <c r="O88" s="34">
        <f t="shared" si="43"/>
        <v>0</v>
      </c>
      <c r="P88" s="34">
        <f t="shared" si="44"/>
        <v>0</v>
      </c>
      <c r="Q88" s="35">
        <f t="shared" si="45"/>
        <v>0</v>
      </c>
      <c r="S88" s="48">
        <f t="shared" si="46"/>
        <v>0</v>
      </c>
      <c r="T88" s="48">
        <f t="shared" si="47"/>
        <v>0</v>
      </c>
      <c r="U88" s="48">
        <f t="shared" si="48"/>
        <v>0</v>
      </c>
      <c r="V88" s="48">
        <f t="shared" si="49"/>
        <v>0</v>
      </c>
      <c r="W88" s="48">
        <f t="shared" si="50"/>
        <v>0</v>
      </c>
      <c r="X88" s="48">
        <f t="shared" si="51"/>
        <v>0</v>
      </c>
      <c r="Y88" s="48">
        <f t="shared" si="52"/>
        <v>0</v>
      </c>
      <c r="Z88" s="48">
        <f t="shared" si="53"/>
        <v>0</v>
      </c>
      <c r="AA88" s="48">
        <f t="shared" si="54"/>
        <v>0</v>
      </c>
      <c r="AB88" s="48">
        <f t="shared" si="55"/>
        <v>0</v>
      </c>
      <c r="AC88" s="48">
        <f t="shared" si="56"/>
        <v>0</v>
      </c>
      <c r="AD88" s="48">
        <f t="shared" si="57"/>
        <v>0</v>
      </c>
      <c r="AE88" s="48">
        <f t="shared" si="58"/>
        <v>0</v>
      </c>
      <c r="AF88" s="48">
        <f t="shared" si="59"/>
        <v>0</v>
      </c>
      <c r="AG88" s="48">
        <f t="shared" si="60"/>
        <v>0</v>
      </c>
      <c r="AH88" t="str">
        <f t="shared" si="61"/>
        <v>OK</v>
      </c>
    </row>
    <row r="89" spans="2:34" ht="15" hidden="1" customHeight="1" outlineLevel="1" x14ac:dyDescent="0.35">
      <c r="B89" s="183"/>
      <c r="C89" s="213"/>
      <c r="D89" s="214"/>
      <c r="E89" s="184"/>
      <c r="F89" s="181"/>
      <c r="G89" s="182"/>
      <c r="H89" s="182"/>
      <c r="I89" s="99">
        <f t="shared" si="68"/>
        <v>0</v>
      </c>
      <c r="J89" s="99">
        <f t="shared" si="69"/>
        <v>0</v>
      </c>
      <c r="K89" s="100">
        <f t="shared" si="70"/>
        <v>0</v>
      </c>
      <c r="M89" s="48">
        <f t="shared" si="41"/>
        <v>0</v>
      </c>
      <c r="N89" s="34">
        <f t="shared" si="42"/>
        <v>0</v>
      </c>
      <c r="O89" s="34">
        <f t="shared" si="43"/>
        <v>0</v>
      </c>
      <c r="P89" s="34">
        <f t="shared" si="44"/>
        <v>0</v>
      </c>
      <c r="Q89" s="35">
        <f t="shared" si="45"/>
        <v>0</v>
      </c>
      <c r="S89" s="48">
        <f t="shared" si="46"/>
        <v>0</v>
      </c>
      <c r="T89" s="48">
        <f t="shared" si="47"/>
        <v>0</v>
      </c>
      <c r="U89" s="48">
        <f t="shared" si="48"/>
        <v>0</v>
      </c>
      <c r="V89" s="48">
        <f t="shared" si="49"/>
        <v>0</v>
      </c>
      <c r="W89" s="48">
        <f t="shared" si="50"/>
        <v>0</v>
      </c>
      <c r="X89" s="48">
        <f t="shared" si="51"/>
        <v>0</v>
      </c>
      <c r="Y89" s="48">
        <f t="shared" si="52"/>
        <v>0</v>
      </c>
      <c r="Z89" s="48">
        <f t="shared" si="53"/>
        <v>0</v>
      </c>
      <c r="AA89" s="48">
        <f t="shared" si="54"/>
        <v>0</v>
      </c>
      <c r="AB89" s="48">
        <f t="shared" si="55"/>
        <v>0</v>
      </c>
      <c r="AC89" s="48">
        <f t="shared" si="56"/>
        <v>0</v>
      </c>
      <c r="AD89" s="48">
        <f t="shared" si="57"/>
        <v>0</v>
      </c>
      <c r="AE89" s="48">
        <f t="shared" si="58"/>
        <v>0</v>
      </c>
      <c r="AF89" s="48">
        <f t="shared" si="59"/>
        <v>0</v>
      </c>
      <c r="AG89" s="48">
        <f t="shared" si="60"/>
        <v>0</v>
      </c>
      <c r="AH89" t="str">
        <f t="shared" si="61"/>
        <v>OK</v>
      </c>
    </row>
    <row r="90" spans="2:34" ht="15" hidden="1" customHeight="1" outlineLevel="1" x14ac:dyDescent="0.35">
      <c r="B90" s="183"/>
      <c r="C90" s="213"/>
      <c r="D90" s="214"/>
      <c r="E90" s="184"/>
      <c r="F90" s="181"/>
      <c r="G90" s="182"/>
      <c r="H90" s="182"/>
      <c r="I90" s="99">
        <f t="shared" si="38"/>
        <v>0</v>
      </c>
      <c r="J90" s="99">
        <f>+E90*G90</f>
        <v>0</v>
      </c>
      <c r="K90" s="100">
        <f t="shared" si="40"/>
        <v>0</v>
      </c>
      <c r="M90" s="48">
        <f t="shared" si="41"/>
        <v>0</v>
      </c>
      <c r="N90" s="34">
        <f t="shared" si="42"/>
        <v>0</v>
      </c>
      <c r="O90" s="34">
        <f t="shared" si="43"/>
        <v>0</v>
      </c>
      <c r="P90" s="34">
        <f t="shared" si="44"/>
        <v>0</v>
      </c>
      <c r="Q90" s="35">
        <f t="shared" si="45"/>
        <v>0</v>
      </c>
      <c r="S90" s="48">
        <f t="shared" si="46"/>
        <v>0</v>
      </c>
      <c r="T90" s="48">
        <f t="shared" si="47"/>
        <v>0</v>
      </c>
      <c r="U90" s="48">
        <f t="shared" si="48"/>
        <v>0</v>
      </c>
      <c r="V90" s="48">
        <f t="shared" si="49"/>
        <v>0</v>
      </c>
      <c r="W90" s="48">
        <f t="shared" si="50"/>
        <v>0</v>
      </c>
      <c r="X90" s="48">
        <f t="shared" si="51"/>
        <v>0</v>
      </c>
      <c r="Y90" s="48">
        <f t="shared" si="52"/>
        <v>0</v>
      </c>
      <c r="Z90" s="48">
        <f t="shared" si="53"/>
        <v>0</v>
      </c>
      <c r="AA90" s="48">
        <f t="shared" si="54"/>
        <v>0</v>
      </c>
      <c r="AB90" s="48">
        <f t="shared" si="55"/>
        <v>0</v>
      </c>
      <c r="AC90" s="48">
        <f t="shared" si="56"/>
        <v>0</v>
      </c>
      <c r="AD90" s="48">
        <f t="shared" si="57"/>
        <v>0</v>
      </c>
      <c r="AE90" s="48">
        <f t="shared" si="58"/>
        <v>0</v>
      </c>
      <c r="AF90" s="48">
        <f t="shared" si="59"/>
        <v>0</v>
      </c>
      <c r="AG90" s="48">
        <f t="shared" si="60"/>
        <v>0</v>
      </c>
      <c r="AH90" t="str">
        <f t="shared" si="61"/>
        <v>OK</v>
      </c>
    </row>
    <row r="91" spans="2:34" ht="15" hidden="1" customHeight="1" outlineLevel="1" x14ac:dyDescent="0.35">
      <c r="B91" s="183"/>
      <c r="C91" s="213"/>
      <c r="D91" s="214"/>
      <c r="E91" s="184"/>
      <c r="F91" s="181"/>
      <c r="G91" s="182"/>
      <c r="H91" s="182"/>
      <c r="I91" s="99">
        <f t="shared" si="38"/>
        <v>0</v>
      </c>
      <c r="J91" s="99">
        <f t="shared" si="39"/>
        <v>0</v>
      </c>
      <c r="K91" s="100">
        <f t="shared" si="40"/>
        <v>0</v>
      </c>
      <c r="M91" s="48">
        <f t="shared" si="41"/>
        <v>0</v>
      </c>
      <c r="N91" s="34">
        <f t="shared" si="42"/>
        <v>0</v>
      </c>
      <c r="O91" s="34">
        <f t="shared" si="43"/>
        <v>0</v>
      </c>
      <c r="P91" s="34">
        <f t="shared" si="44"/>
        <v>0</v>
      </c>
      <c r="Q91" s="35">
        <f t="shared" si="45"/>
        <v>0</v>
      </c>
      <c r="S91" s="48">
        <f t="shared" si="46"/>
        <v>0</v>
      </c>
      <c r="T91" s="48">
        <f t="shared" si="47"/>
        <v>0</v>
      </c>
      <c r="U91" s="48">
        <f t="shared" si="48"/>
        <v>0</v>
      </c>
      <c r="V91" s="48">
        <f t="shared" si="49"/>
        <v>0</v>
      </c>
      <c r="W91" s="48">
        <f t="shared" si="50"/>
        <v>0</v>
      </c>
      <c r="X91" s="48">
        <f t="shared" si="51"/>
        <v>0</v>
      </c>
      <c r="Y91" s="48">
        <f t="shared" si="52"/>
        <v>0</v>
      </c>
      <c r="Z91" s="48">
        <f t="shared" si="53"/>
        <v>0</v>
      </c>
      <c r="AA91" s="48">
        <f t="shared" si="54"/>
        <v>0</v>
      </c>
      <c r="AB91" s="48">
        <f t="shared" si="55"/>
        <v>0</v>
      </c>
      <c r="AC91" s="48">
        <f t="shared" si="56"/>
        <v>0</v>
      </c>
      <c r="AD91" s="48">
        <f t="shared" si="57"/>
        <v>0</v>
      </c>
      <c r="AE91" s="48">
        <f t="shared" si="58"/>
        <v>0</v>
      </c>
      <c r="AF91" s="48">
        <f t="shared" si="59"/>
        <v>0</v>
      </c>
      <c r="AG91" s="48">
        <f t="shared" si="60"/>
        <v>0</v>
      </c>
      <c r="AH91" t="str">
        <f t="shared" si="61"/>
        <v>OK</v>
      </c>
    </row>
    <row r="92" spans="2:34" ht="15" hidden="1" customHeight="1" outlineLevel="1" x14ac:dyDescent="0.35">
      <c r="B92" s="183"/>
      <c r="C92" s="213"/>
      <c r="D92" s="214"/>
      <c r="E92" s="184"/>
      <c r="F92" s="181"/>
      <c r="G92" s="182"/>
      <c r="H92" s="182"/>
      <c r="I92" s="99">
        <f t="shared" si="38"/>
        <v>0</v>
      </c>
      <c r="J92" s="99">
        <f t="shared" si="39"/>
        <v>0</v>
      </c>
      <c r="K92" s="100">
        <f t="shared" si="40"/>
        <v>0</v>
      </c>
      <c r="M92" s="48">
        <f t="shared" si="41"/>
        <v>0</v>
      </c>
      <c r="N92" s="34">
        <f t="shared" si="42"/>
        <v>0</v>
      </c>
      <c r="O92" s="34">
        <f t="shared" si="43"/>
        <v>0</v>
      </c>
      <c r="P92" s="34">
        <f t="shared" si="44"/>
        <v>0</v>
      </c>
      <c r="Q92" s="35">
        <f t="shared" si="45"/>
        <v>0</v>
      </c>
      <c r="S92" s="48">
        <f t="shared" si="46"/>
        <v>0</v>
      </c>
      <c r="T92" s="48">
        <f t="shared" si="47"/>
        <v>0</v>
      </c>
      <c r="U92" s="48">
        <f t="shared" si="48"/>
        <v>0</v>
      </c>
      <c r="V92" s="48">
        <f t="shared" si="49"/>
        <v>0</v>
      </c>
      <c r="W92" s="48">
        <f t="shared" si="50"/>
        <v>0</v>
      </c>
      <c r="X92" s="48">
        <f t="shared" si="51"/>
        <v>0</v>
      </c>
      <c r="Y92" s="48">
        <f t="shared" si="52"/>
        <v>0</v>
      </c>
      <c r="Z92" s="48">
        <f t="shared" si="53"/>
        <v>0</v>
      </c>
      <c r="AA92" s="48">
        <f t="shared" si="54"/>
        <v>0</v>
      </c>
      <c r="AB92" s="48">
        <f t="shared" si="55"/>
        <v>0</v>
      </c>
      <c r="AC92" s="48">
        <f t="shared" si="56"/>
        <v>0</v>
      </c>
      <c r="AD92" s="48">
        <f t="shared" si="57"/>
        <v>0</v>
      </c>
      <c r="AE92" s="48">
        <f t="shared" si="58"/>
        <v>0</v>
      </c>
      <c r="AF92" s="48">
        <f t="shared" si="59"/>
        <v>0</v>
      </c>
      <c r="AG92" s="48">
        <f t="shared" si="60"/>
        <v>0</v>
      </c>
      <c r="AH92" t="str">
        <f t="shared" si="61"/>
        <v>OK</v>
      </c>
    </row>
    <row r="93" spans="2:34" ht="15" hidden="1" customHeight="1" outlineLevel="1" x14ac:dyDescent="0.35">
      <c r="B93" s="183"/>
      <c r="C93" s="213"/>
      <c r="D93" s="214"/>
      <c r="E93" s="184"/>
      <c r="F93" s="181"/>
      <c r="G93" s="182"/>
      <c r="H93" s="182"/>
      <c r="I93" s="99">
        <f t="shared" si="38"/>
        <v>0</v>
      </c>
      <c r="J93" s="99">
        <f t="shared" si="39"/>
        <v>0</v>
      </c>
      <c r="K93" s="100">
        <f t="shared" si="40"/>
        <v>0</v>
      </c>
      <c r="M93" s="48">
        <f>IF((B93=1),E93*(F93+G93+H93),0)</f>
        <v>0</v>
      </c>
      <c r="N93" s="34">
        <f t="shared" si="42"/>
        <v>0</v>
      </c>
      <c r="O93" s="34">
        <f t="shared" si="43"/>
        <v>0</v>
      </c>
      <c r="P93" s="34">
        <f t="shared" si="44"/>
        <v>0</v>
      </c>
      <c r="Q93" s="35">
        <f t="shared" si="45"/>
        <v>0</v>
      </c>
      <c r="S93" s="48">
        <f t="shared" si="46"/>
        <v>0</v>
      </c>
      <c r="T93" s="48">
        <f t="shared" si="47"/>
        <v>0</v>
      </c>
      <c r="U93" s="48">
        <f t="shared" si="48"/>
        <v>0</v>
      </c>
      <c r="V93" s="48">
        <f t="shared" si="49"/>
        <v>0</v>
      </c>
      <c r="W93" s="48">
        <f t="shared" si="50"/>
        <v>0</v>
      </c>
      <c r="X93" s="48">
        <f t="shared" si="51"/>
        <v>0</v>
      </c>
      <c r="Y93" s="48">
        <f t="shared" si="52"/>
        <v>0</v>
      </c>
      <c r="Z93" s="48">
        <f t="shared" si="53"/>
        <v>0</v>
      </c>
      <c r="AA93" s="48">
        <f t="shared" si="54"/>
        <v>0</v>
      </c>
      <c r="AB93" s="48">
        <f t="shared" si="55"/>
        <v>0</v>
      </c>
      <c r="AC93" s="48">
        <f t="shared" si="56"/>
        <v>0</v>
      </c>
      <c r="AD93" s="48">
        <f t="shared" si="57"/>
        <v>0</v>
      </c>
      <c r="AE93" s="48">
        <f t="shared" si="58"/>
        <v>0</v>
      </c>
      <c r="AF93" s="48">
        <f t="shared" si="59"/>
        <v>0</v>
      </c>
      <c r="AG93" s="48">
        <f t="shared" si="60"/>
        <v>0</v>
      </c>
      <c r="AH93" t="str">
        <f t="shared" si="61"/>
        <v>OK</v>
      </c>
    </row>
    <row r="94" spans="2:34" ht="15" hidden="1" customHeight="1" outlineLevel="1" x14ac:dyDescent="0.35">
      <c r="B94" s="183"/>
      <c r="C94" s="213"/>
      <c r="D94" s="214"/>
      <c r="E94" s="184"/>
      <c r="F94" s="181"/>
      <c r="G94" s="182"/>
      <c r="H94" s="182"/>
      <c r="I94" s="99">
        <f t="shared" si="38"/>
        <v>0</v>
      </c>
      <c r="J94" s="99">
        <f t="shared" si="39"/>
        <v>0</v>
      </c>
      <c r="K94" s="100">
        <f t="shared" si="40"/>
        <v>0</v>
      </c>
      <c r="M94" s="48">
        <f t="shared" si="41"/>
        <v>0</v>
      </c>
      <c r="N94" s="34">
        <f t="shared" si="42"/>
        <v>0</v>
      </c>
      <c r="O94" s="34">
        <f t="shared" si="43"/>
        <v>0</v>
      </c>
      <c r="P94" s="34">
        <f t="shared" si="44"/>
        <v>0</v>
      </c>
      <c r="Q94" s="35">
        <f t="shared" si="45"/>
        <v>0</v>
      </c>
      <c r="S94" s="48">
        <f t="shared" si="46"/>
        <v>0</v>
      </c>
      <c r="T94" s="48">
        <f t="shared" si="47"/>
        <v>0</v>
      </c>
      <c r="U94" s="48">
        <f t="shared" si="48"/>
        <v>0</v>
      </c>
      <c r="V94" s="48">
        <f t="shared" si="49"/>
        <v>0</v>
      </c>
      <c r="W94" s="48">
        <f t="shared" si="50"/>
        <v>0</v>
      </c>
      <c r="X94" s="48">
        <f t="shared" si="51"/>
        <v>0</v>
      </c>
      <c r="Y94" s="48">
        <f t="shared" si="52"/>
        <v>0</v>
      </c>
      <c r="Z94" s="48">
        <f t="shared" si="53"/>
        <v>0</v>
      </c>
      <c r="AA94" s="48">
        <f t="shared" si="54"/>
        <v>0</v>
      </c>
      <c r="AB94" s="48">
        <f t="shared" si="55"/>
        <v>0</v>
      </c>
      <c r="AC94" s="48">
        <f t="shared" si="56"/>
        <v>0</v>
      </c>
      <c r="AD94" s="48">
        <f t="shared" si="57"/>
        <v>0</v>
      </c>
      <c r="AE94" s="48">
        <f t="shared" si="58"/>
        <v>0</v>
      </c>
      <c r="AF94" s="48">
        <f t="shared" si="59"/>
        <v>0</v>
      </c>
      <c r="AG94" s="48">
        <f t="shared" si="60"/>
        <v>0</v>
      </c>
      <c r="AH94" t="str">
        <f t="shared" si="61"/>
        <v>OK</v>
      </c>
    </row>
    <row r="95" spans="2:34" ht="15" hidden="1" customHeight="1" outlineLevel="1" thickBot="1" x14ac:dyDescent="0.4">
      <c r="B95" s="185"/>
      <c r="C95" s="213"/>
      <c r="D95" s="214"/>
      <c r="E95" s="186"/>
      <c r="F95" s="181"/>
      <c r="G95" s="182"/>
      <c r="H95" s="182"/>
      <c r="I95" s="99">
        <f t="shared" si="38"/>
        <v>0</v>
      </c>
      <c r="J95" s="99">
        <f t="shared" ref="J95" si="71">+IF(D95=1,F95*G95,0)</f>
        <v>0</v>
      </c>
      <c r="K95" s="100">
        <f t="shared" si="40"/>
        <v>0</v>
      </c>
      <c r="M95" s="48">
        <f t="shared" si="41"/>
        <v>0</v>
      </c>
      <c r="N95" s="34">
        <f t="shared" si="42"/>
        <v>0</v>
      </c>
      <c r="O95" s="34">
        <f t="shared" si="43"/>
        <v>0</v>
      </c>
      <c r="P95" s="34">
        <f t="shared" si="44"/>
        <v>0</v>
      </c>
      <c r="Q95" s="35">
        <f t="shared" si="45"/>
        <v>0</v>
      </c>
      <c r="S95" s="48">
        <f t="shared" si="46"/>
        <v>0</v>
      </c>
      <c r="T95" s="48">
        <f t="shared" si="47"/>
        <v>0</v>
      </c>
      <c r="U95" s="48">
        <f t="shared" si="48"/>
        <v>0</v>
      </c>
      <c r="V95" s="48">
        <f t="shared" si="49"/>
        <v>0</v>
      </c>
      <c r="W95" s="48">
        <f t="shared" si="50"/>
        <v>0</v>
      </c>
      <c r="X95" s="48">
        <f t="shared" si="51"/>
        <v>0</v>
      </c>
      <c r="Y95" s="48">
        <f t="shared" si="52"/>
        <v>0</v>
      </c>
      <c r="Z95" s="48">
        <f t="shared" si="53"/>
        <v>0</v>
      </c>
      <c r="AA95" s="48">
        <f t="shared" si="54"/>
        <v>0</v>
      </c>
      <c r="AB95" s="48">
        <f t="shared" si="55"/>
        <v>0</v>
      </c>
      <c r="AC95" s="48">
        <f t="shared" si="56"/>
        <v>0</v>
      </c>
      <c r="AD95" s="48">
        <f t="shared" si="57"/>
        <v>0</v>
      </c>
      <c r="AE95" s="48">
        <f t="shared" si="58"/>
        <v>0</v>
      </c>
      <c r="AF95" s="48">
        <f t="shared" si="59"/>
        <v>0</v>
      </c>
      <c r="AG95" s="48">
        <f t="shared" si="60"/>
        <v>0</v>
      </c>
      <c r="AH95" t="str">
        <f>+IF(SUM(I95:K95)=SUM(S95:AG95),"OK","Stemmir ekki")</f>
        <v>OK</v>
      </c>
    </row>
    <row r="96" spans="2:34" ht="15" collapsed="1" thickBot="1" x14ac:dyDescent="0.4">
      <c r="B96" s="222" t="s">
        <v>73</v>
      </c>
      <c r="C96" s="223"/>
      <c r="D96" s="223"/>
      <c r="E96" s="223"/>
      <c r="F96" s="223"/>
      <c r="G96" s="223"/>
      <c r="H96" s="224"/>
      <c r="I96" s="101">
        <f>+SUM(I60:I95)</f>
        <v>0</v>
      </c>
      <c r="J96" s="101">
        <f>SUM(J60:J95)</f>
        <v>0</v>
      </c>
      <c r="K96" s="101">
        <f>SUM(K60:K95)</f>
        <v>0</v>
      </c>
      <c r="M96" s="36">
        <f>SUM(M60:M95)</f>
        <v>0</v>
      </c>
      <c r="N96" s="36">
        <f>SUM(N60:N95)</f>
        <v>0</v>
      </c>
      <c r="O96" s="36">
        <f>SUM(O60:O95)</f>
        <v>0</v>
      </c>
      <c r="P96" s="36">
        <f>SUM(P60:P95)</f>
        <v>0</v>
      </c>
      <c r="Q96" s="36">
        <f>SUM(Q60:Q95)</f>
        <v>0</v>
      </c>
      <c r="S96" s="36">
        <f t="shared" ref="S96:AG96" si="72">SUM(S60:S95)</f>
        <v>0</v>
      </c>
      <c r="T96" s="36">
        <f t="shared" si="72"/>
        <v>0</v>
      </c>
      <c r="U96" s="36">
        <f t="shared" si="72"/>
        <v>0</v>
      </c>
      <c r="V96" s="36">
        <f t="shared" si="72"/>
        <v>0</v>
      </c>
      <c r="W96" s="36">
        <f t="shared" si="72"/>
        <v>0</v>
      </c>
      <c r="X96" s="36">
        <f t="shared" si="72"/>
        <v>0</v>
      </c>
      <c r="Y96" s="36">
        <f t="shared" si="72"/>
        <v>0</v>
      </c>
      <c r="Z96" s="36">
        <f t="shared" si="72"/>
        <v>0</v>
      </c>
      <c r="AA96" s="36">
        <f t="shared" si="72"/>
        <v>0</v>
      </c>
      <c r="AB96" s="36">
        <f t="shared" si="72"/>
        <v>0</v>
      </c>
      <c r="AC96" s="36">
        <f t="shared" si="72"/>
        <v>0</v>
      </c>
      <c r="AD96" s="36">
        <f t="shared" si="72"/>
        <v>0</v>
      </c>
      <c r="AE96" s="36">
        <f t="shared" si="72"/>
        <v>0</v>
      </c>
      <c r="AF96" s="36">
        <f t="shared" si="72"/>
        <v>0</v>
      </c>
      <c r="AG96" s="36">
        <f t="shared" si="72"/>
        <v>0</v>
      </c>
      <c r="AH96" t="str">
        <f>+IF(SUM(I96:K96)=SUM(S96:AG96),"OK","Stemmir ekki")</f>
        <v>OK</v>
      </c>
    </row>
  </sheetData>
  <sheetProtection sheet="1" objects="1" scenarios="1" formatRows="0" selectLockedCells="1"/>
  <mergeCells count="104">
    <mergeCell ref="B2:I2"/>
    <mergeCell ref="B13:K13"/>
    <mergeCell ref="B58:K58"/>
    <mergeCell ref="S13:W13"/>
    <mergeCell ref="X13:AB13"/>
    <mergeCell ref="AC13:AG13"/>
    <mergeCell ref="M13:Q13"/>
    <mergeCell ref="S58:W58"/>
    <mergeCell ref="X58:AB58"/>
    <mergeCell ref="AC58:AG58"/>
    <mergeCell ref="B54:H54"/>
    <mergeCell ref="C20:D20"/>
    <mergeCell ref="C21:D21"/>
    <mergeCell ref="C41:D41"/>
    <mergeCell ref="C42:D42"/>
    <mergeCell ref="C39:D39"/>
    <mergeCell ref="C40:D40"/>
    <mergeCell ref="C37:D37"/>
    <mergeCell ref="C38:D38"/>
    <mergeCell ref="C34:D34"/>
    <mergeCell ref="C35:D35"/>
    <mergeCell ref="C32:D32"/>
    <mergeCell ref="C33:D33"/>
    <mergeCell ref="B96:H96"/>
    <mergeCell ref="C4:D4"/>
    <mergeCell ref="C5:D5"/>
    <mergeCell ref="C6:D6"/>
    <mergeCell ref="C9:D9"/>
    <mergeCell ref="C14:D14"/>
    <mergeCell ref="C15:D15"/>
    <mergeCell ref="M58:Q58"/>
    <mergeCell ref="E4:I4"/>
    <mergeCell ref="E5:I5"/>
    <mergeCell ref="E6:I6"/>
    <mergeCell ref="E7:I7"/>
    <mergeCell ref="E8:I8"/>
    <mergeCell ref="E9:I9"/>
    <mergeCell ref="C36:D36"/>
    <mergeCell ref="C8:D8"/>
    <mergeCell ref="C7:D7"/>
    <mergeCell ref="C30:D30"/>
    <mergeCell ref="C31:D31"/>
    <mergeCell ref="C29:D29"/>
    <mergeCell ref="C16:D16"/>
    <mergeCell ref="C17:D17"/>
    <mergeCell ref="C18:D18"/>
    <mergeCell ref="C19:D19"/>
    <mergeCell ref="C59:D59"/>
    <mergeCell ref="C60:D60"/>
    <mergeCell ref="C61:D61"/>
    <mergeCell ref="C62:D62"/>
    <mergeCell ref="C63:D63"/>
    <mergeCell ref="C64:D64"/>
    <mergeCell ref="C22:D22"/>
    <mergeCell ref="C23:D23"/>
    <mergeCell ref="C24:D24"/>
    <mergeCell ref="C25:D25"/>
    <mergeCell ref="C26:D26"/>
    <mergeCell ref="C27:D27"/>
    <mergeCell ref="C28:D28"/>
    <mergeCell ref="C53:D53"/>
    <mergeCell ref="C51:D51"/>
    <mergeCell ref="C52:D52"/>
    <mergeCell ref="C49:D49"/>
    <mergeCell ref="C50:D50"/>
    <mergeCell ref="C47:D47"/>
    <mergeCell ref="C48:D48"/>
    <mergeCell ref="C45:D45"/>
    <mergeCell ref="C46:D46"/>
    <mergeCell ref="C43:D43"/>
    <mergeCell ref="C44:D44"/>
    <mergeCell ref="C74:D74"/>
    <mergeCell ref="C75:D75"/>
    <mergeCell ref="C76:D76"/>
    <mergeCell ref="C65:D65"/>
    <mergeCell ref="C66:D66"/>
    <mergeCell ref="C67:D67"/>
    <mergeCell ref="C68:D68"/>
    <mergeCell ref="C69:D69"/>
    <mergeCell ref="C70:D70"/>
    <mergeCell ref="C95:D95"/>
    <mergeCell ref="D11:K11"/>
    <mergeCell ref="D56:K56"/>
    <mergeCell ref="C89:D89"/>
    <mergeCell ref="C90:D90"/>
    <mergeCell ref="C91:D91"/>
    <mergeCell ref="C92:D92"/>
    <mergeCell ref="C93:D93"/>
    <mergeCell ref="C94:D94"/>
    <mergeCell ref="C83:D83"/>
    <mergeCell ref="C84:D84"/>
    <mergeCell ref="C85:D85"/>
    <mergeCell ref="C86:D86"/>
    <mergeCell ref="C87:D87"/>
    <mergeCell ref="C88:D88"/>
    <mergeCell ref="C77:D77"/>
    <mergeCell ref="C78:D78"/>
    <mergeCell ref="C79:D79"/>
    <mergeCell ref="C80:D80"/>
    <mergeCell ref="C81:D81"/>
    <mergeCell ref="C82:D82"/>
    <mergeCell ref="C71:D71"/>
    <mergeCell ref="C72:D72"/>
    <mergeCell ref="C73:D73"/>
  </mergeCells>
  <phoneticPr fontId="7" type="noConversion"/>
  <dataValidations count="1">
    <dataValidation type="list" allowBlank="1" showInputMessage="1" showErrorMessage="1" sqref="B15:B53 B60:B95" xr:uid="{41FDC07C-5AAA-4BC6-AF63-E7416974825C}">
      <formula1>$B$5:$B$9</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B1:T133"/>
  <sheetViews>
    <sheetView showGridLines="0" zoomScaleNormal="100" workbookViewId="0">
      <selection activeCell="C24" sqref="C24:F24"/>
    </sheetView>
  </sheetViews>
  <sheetFormatPr defaultColWidth="9.453125" defaultRowHeight="14.5" outlineLevelRow="1" x14ac:dyDescent="0.35"/>
  <cols>
    <col min="1" max="1" width="1.26953125" customWidth="1"/>
    <col min="2" max="2" width="9.54296875" customWidth="1"/>
    <col min="3" max="3" width="5.26953125" customWidth="1"/>
    <col min="4" max="4" width="25.7265625" customWidth="1"/>
    <col min="5" max="6" width="14.54296875" customWidth="1"/>
    <col min="7" max="9" width="13.1796875" customWidth="1"/>
    <col min="10" max="10" width="3.54296875" customWidth="1"/>
    <col min="11" max="11" width="9.54296875" customWidth="1"/>
    <col min="12" max="12" width="5.7265625" customWidth="1"/>
    <col min="13" max="13" width="27.453125" customWidth="1"/>
    <col min="14" max="15" width="14.54296875" customWidth="1"/>
    <col min="16" max="18" width="13.1796875" customWidth="1"/>
    <col min="19" max="20" width="5.453125" customWidth="1"/>
  </cols>
  <sheetData>
    <row r="1" spans="2:20" ht="5.15" customHeight="1" thickBot="1" x14ac:dyDescent="0.4"/>
    <row r="2" spans="2:20" ht="19" thickBot="1" x14ac:dyDescent="0.5">
      <c r="B2" s="202" t="s">
        <v>74</v>
      </c>
      <c r="C2" s="203"/>
      <c r="D2" s="203"/>
      <c r="E2" s="203"/>
      <c r="F2" s="203"/>
      <c r="G2" s="203"/>
      <c r="H2" s="203"/>
      <c r="I2" s="204"/>
    </row>
    <row r="3" spans="2:20" ht="5.15" customHeight="1" thickBot="1" x14ac:dyDescent="0.4">
      <c r="D3" s="27"/>
    </row>
    <row r="4" spans="2:20" ht="26.5" x14ac:dyDescent="0.35">
      <c r="B4" s="41" t="str">
        <f>+'1. Verkþættir'!C10</f>
        <v>Númer verkþáttar</v>
      </c>
      <c r="C4" s="225" t="str">
        <f>+'1. Verkþættir'!D10</f>
        <v>Heiti verkþáttar</v>
      </c>
      <c r="D4" s="226"/>
      <c r="E4" s="225" t="str">
        <f>+'1. Verkþættir'!E10</f>
        <v>Lýsing verkþáttar</v>
      </c>
      <c r="F4" s="234"/>
      <c r="G4" s="234"/>
      <c r="H4" s="234"/>
      <c r="I4" s="226"/>
    </row>
    <row r="5" spans="2:20" ht="30" customHeight="1" x14ac:dyDescent="0.35">
      <c r="B5" s="102">
        <f>+'1. Verkþættir'!C11</f>
        <v>1</v>
      </c>
      <c r="C5" s="227" t="str">
        <f>+'1. Verkþættir'!D11</f>
        <v>Heiti verkþáttar 1</v>
      </c>
      <c r="D5" s="228"/>
      <c r="E5" s="266">
        <f>+'1. Verkþættir'!E11</f>
        <v>0</v>
      </c>
      <c r="F5" s="267"/>
      <c r="G5" s="267"/>
      <c r="H5" s="267"/>
      <c r="I5" s="268"/>
    </row>
    <row r="6" spans="2:20" ht="30" customHeight="1" x14ac:dyDescent="0.35">
      <c r="B6" s="102">
        <f>+'1. Verkþættir'!C12</f>
        <v>2</v>
      </c>
      <c r="C6" s="227" t="str">
        <f>+'1. Verkþættir'!D12</f>
        <v>Heiti verkþáttar 2</v>
      </c>
      <c r="D6" s="228"/>
      <c r="E6" s="266">
        <f>+'1. Verkþættir'!E12</f>
        <v>0</v>
      </c>
      <c r="F6" s="267"/>
      <c r="G6" s="267"/>
      <c r="H6" s="267"/>
      <c r="I6" s="268"/>
    </row>
    <row r="7" spans="2:20" ht="30" customHeight="1" x14ac:dyDescent="0.35">
      <c r="B7" s="102">
        <f>+'1. Verkþættir'!C13</f>
        <v>3</v>
      </c>
      <c r="C7" s="227" t="str">
        <f>+'1. Verkþættir'!D13</f>
        <v>Heiti verkþáttar 3</v>
      </c>
      <c r="D7" s="228"/>
      <c r="E7" s="266">
        <f>+'1. Verkþættir'!E13</f>
        <v>0</v>
      </c>
      <c r="F7" s="267"/>
      <c r="G7" s="267"/>
      <c r="H7" s="267"/>
      <c r="I7" s="268"/>
    </row>
    <row r="8" spans="2:20" ht="30" customHeight="1" x14ac:dyDescent="0.35">
      <c r="B8" s="102">
        <f>+'1. Verkþættir'!C14</f>
        <v>4</v>
      </c>
      <c r="C8" s="227" t="str">
        <f>+'1. Verkþættir'!D14</f>
        <v>Heiti verkþáttar 4</v>
      </c>
      <c r="D8" s="228"/>
      <c r="E8" s="266">
        <f>+'1. Verkþættir'!E14</f>
        <v>0</v>
      </c>
      <c r="F8" s="267"/>
      <c r="G8" s="267"/>
      <c r="H8" s="267"/>
      <c r="I8" s="268"/>
    </row>
    <row r="9" spans="2:20" ht="30" customHeight="1" thickBot="1" x14ac:dyDescent="0.4">
      <c r="B9" s="103">
        <f>+'1. Verkþættir'!C15</f>
        <v>5</v>
      </c>
      <c r="C9" s="229" t="str">
        <f>+'1. Verkþættir'!D15</f>
        <v>Heiti verkþáttar 5</v>
      </c>
      <c r="D9" s="230"/>
      <c r="E9" s="269">
        <f>+'1. Verkþættir'!E15</f>
        <v>0</v>
      </c>
      <c r="F9" s="270"/>
      <c r="G9" s="270"/>
      <c r="H9" s="270"/>
      <c r="I9" s="271"/>
    </row>
    <row r="10" spans="2:20" ht="15" thickBot="1" x14ac:dyDescent="0.4"/>
    <row r="11" spans="2:20" ht="19" customHeight="1" thickBot="1" x14ac:dyDescent="0.5">
      <c r="B11" s="272" t="str">
        <f>+'1. Verkþættir'!B4</f>
        <v>Umsækjandi:</v>
      </c>
      <c r="C11" s="273"/>
      <c r="D11" s="215" t="str">
        <f>+'1. Verkþættir'!D4</f>
        <v>Umsækjandi A ehf.</v>
      </c>
      <c r="E11" s="216"/>
      <c r="F11" s="216"/>
      <c r="G11" s="216"/>
      <c r="H11" s="216"/>
      <c r="I11" s="217"/>
      <c r="K11" s="272" t="str">
        <f>+'1. Verkþættir'!B5</f>
        <v>Meðumsækjandi:</v>
      </c>
      <c r="L11" s="273"/>
      <c r="M11" s="215" t="str">
        <f>+'1. Verkþættir'!D5</f>
        <v>Umsækjandi B ehf. (ef við á)</v>
      </c>
      <c r="N11" s="216"/>
      <c r="O11" s="216"/>
      <c r="P11" s="216"/>
      <c r="Q11" s="216"/>
      <c r="R11" s="217"/>
      <c r="S11" s="6"/>
      <c r="T11" s="6"/>
    </row>
    <row r="12" spans="2:20" ht="7.5" customHeight="1" thickBot="1" x14ac:dyDescent="0.55000000000000004">
      <c r="D12" s="17"/>
      <c r="E12" s="17"/>
      <c r="F12" s="17"/>
      <c r="G12" s="17"/>
      <c r="H12" s="28"/>
      <c r="S12" s="6"/>
      <c r="T12" s="6"/>
    </row>
    <row r="13" spans="2:20" ht="15" thickBot="1" x14ac:dyDescent="0.4">
      <c r="B13" s="240" t="s">
        <v>45</v>
      </c>
      <c r="C13" s="241"/>
      <c r="D13" s="241"/>
      <c r="E13" s="241"/>
      <c r="F13" s="241"/>
      <c r="G13" s="241"/>
      <c r="H13" s="241"/>
      <c r="I13" s="242"/>
      <c r="K13" s="240" t="s">
        <v>45</v>
      </c>
      <c r="L13" s="241"/>
      <c r="M13" s="241"/>
      <c r="N13" s="241"/>
      <c r="O13" s="241"/>
      <c r="P13" s="241"/>
      <c r="Q13" s="241"/>
      <c r="R13" s="242"/>
    </row>
    <row r="14" spans="2:20" ht="26.5" thickBot="1" x14ac:dyDescent="0.4">
      <c r="B14" s="42" t="s">
        <v>13</v>
      </c>
      <c r="C14" s="259" t="s">
        <v>75</v>
      </c>
      <c r="D14" s="260"/>
      <c r="E14" s="260"/>
      <c r="F14" s="261"/>
      <c r="G14" s="37" t="s">
        <v>76</v>
      </c>
      <c r="H14" s="38" t="s">
        <v>77</v>
      </c>
      <c r="I14" s="38" t="s">
        <v>78</v>
      </c>
      <c r="K14" s="42" t="s">
        <v>13</v>
      </c>
      <c r="L14" s="259" t="s">
        <v>75</v>
      </c>
      <c r="M14" s="260"/>
      <c r="N14" s="260"/>
      <c r="O14" s="261"/>
      <c r="P14" s="37" t="s">
        <v>76</v>
      </c>
      <c r="Q14" s="38" t="s">
        <v>77</v>
      </c>
      <c r="R14" s="38" t="s">
        <v>78</v>
      </c>
    </row>
    <row r="15" spans="2:20" x14ac:dyDescent="0.35">
      <c r="B15" s="105">
        <v>1</v>
      </c>
      <c r="C15" s="262" t="s">
        <v>79</v>
      </c>
      <c r="D15" s="262"/>
      <c r="E15" s="262"/>
      <c r="F15" s="262"/>
      <c r="G15" s="99">
        <f>+'2. Áætlaður launakostnaður'!S54</f>
        <v>0</v>
      </c>
      <c r="H15" s="99">
        <f>+'2. Áætlaður launakostnaður'!X54</f>
        <v>0</v>
      </c>
      <c r="I15" s="100">
        <f>+'2. Áætlaður launakostnaður'!AC54</f>
        <v>0</v>
      </c>
      <c r="K15" s="105">
        <v>1</v>
      </c>
      <c r="L15" s="262" t="s">
        <v>79</v>
      </c>
      <c r="M15" s="262"/>
      <c r="N15" s="262"/>
      <c r="O15" s="262"/>
      <c r="P15" s="99">
        <f>+'2. Áætlaður launakostnaður'!S96</f>
        <v>0</v>
      </c>
      <c r="Q15" s="99">
        <f>+'2. Áætlaður launakostnaður'!X96</f>
        <v>0</v>
      </c>
      <c r="R15" s="100">
        <f>+'2. Áætlaður launakostnaður'!AC96</f>
        <v>0</v>
      </c>
    </row>
    <row r="16" spans="2:20" x14ac:dyDescent="0.35">
      <c r="B16" s="106">
        <v>2</v>
      </c>
      <c r="C16" s="262" t="s">
        <v>80</v>
      </c>
      <c r="D16" s="262"/>
      <c r="E16" s="262"/>
      <c r="F16" s="262"/>
      <c r="G16" s="99">
        <f>+'2. Áætlaður launakostnaður'!T54</f>
        <v>0</v>
      </c>
      <c r="H16" s="99">
        <f>+'2. Áætlaður launakostnaður'!Y54</f>
        <v>0</v>
      </c>
      <c r="I16" s="100">
        <f>+'2. Áætlaður launakostnaður'!AD54</f>
        <v>0</v>
      </c>
      <c r="K16" s="106">
        <v>2</v>
      </c>
      <c r="L16" s="262" t="s">
        <v>80</v>
      </c>
      <c r="M16" s="262"/>
      <c r="N16" s="262"/>
      <c r="O16" s="262"/>
      <c r="P16" s="99">
        <f>+'2. Áætlaður launakostnaður'!T96</f>
        <v>0</v>
      </c>
      <c r="Q16" s="99">
        <f>+'2. Áætlaður launakostnaður'!Y96</f>
        <v>0</v>
      </c>
      <c r="R16" s="100">
        <f>+'2. Áætlaður launakostnaður'!AD96</f>
        <v>0</v>
      </c>
    </row>
    <row r="17" spans="2:18" x14ac:dyDescent="0.35">
      <c r="B17" s="106">
        <v>3</v>
      </c>
      <c r="C17" s="262" t="s">
        <v>81</v>
      </c>
      <c r="D17" s="262"/>
      <c r="E17" s="262"/>
      <c r="F17" s="262"/>
      <c r="G17" s="99">
        <f>+'2. Áætlaður launakostnaður'!U54</f>
        <v>0</v>
      </c>
      <c r="H17" s="99">
        <f>+'2. Áætlaður launakostnaður'!Z54</f>
        <v>0</v>
      </c>
      <c r="I17" s="100">
        <f>+'2. Áætlaður launakostnaður'!AE54</f>
        <v>0</v>
      </c>
      <c r="K17" s="106">
        <v>3</v>
      </c>
      <c r="L17" s="262" t="s">
        <v>81</v>
      </c>
      <c r="M17" s="262"/>
      <c r="N17" s="262"/>
      <c r="O17" s="262"/>
      <c r="P17" s="99">
        <f>+'2. Áætlaður launakostnaður'!U96</f>
        <v>0</v>
      </c>
      <c r="Q17" s="99">
        <f>+'2. Áætlaður launakostnaður'!Z96</f>
        <v>0</v>
      </c>
      <c r="R17" s="100">
        <f>+'2. Áætlaður launakostnaður'!AE96</f>
        <v>0</v>
      </c>
    </row>
    <row r="18" spans="2:18" x14ac:dyDescent="0.35">
      <c r="B18" s="106">
        <v>4</v>
      </c>
      <c r="C18" s="262" t="s">
        <v>82</v>
      </c>
      <c r="D18" s="262"/>
      <c r="E18" s="262"/>
      <c r="F18" s="262"/>
      <c r="G18" s="99">
        <f>+'2. Áætlaður launakostnaður'!V54</f>
        <v>0</v>
      </c>
      <c r="H18" s="99">
        <f>+'2. Áætlaður launakostnaður'!AA54</f>
        <v>0</v>
      </c>
      <c r="I18" s="100">
        <f>+'2. Áætlaður launakostnaður'!AF54</f>
        <v>0</v>
      </c>
      <c r="K18" s="106">
        <v>4</v>
      </c>
      <c r="L18" s="262" t="s">
        <v>82</v>
      </c>
      <c r="M18" s="262"/>
      <c r="N18" s="262"/>
      <c r="O18" s="262"/>
      <c r="P18" s="99">
        <f>+'2. Áætlaður launakostnaður'!V96</f>
        <v>0</v>
      </c>
      <c r="Q18" s="99">
        <f>+'2. Áætlaður launakostnaður'!AA96</f>
        <v>0</v>
      </c>
      <c r="R18" s="100">
        <f>+'2. Áætlaður launakostnaður'!AF96</f>
        <v>0</v>
      </c>
    </row>
    <row r="19" spans="2:18" ht="15" thickBot="1" x14ac:dyDescent="0.4">
      <c r="B19" s="106">
        <v>5</v>
      </c>
      <c r="C19" s="262" t="s">
        <v>83</v>
      </c>
      <c r="D19" s="262"/>
      <c r="E19" s="262"/>
      <c r="F19" s="262"/>
      <c r="G19" s="99">
        <f>+'2. Áætlaður launakostnaður'!W54</f>
        <v>0</v>
      </c>
      <c r="H19" s="99">
        <f>+'2. Áætlaður launakostnaður'!AB54</f>
        <v>0</v>
      </c>
      <c r="I19" s="100">
        <f>+'2. Áætlaður launakostnaður'!AG54</f>
        <v>0</v>
      </c>
      <c r="K19" s="106">
        <v>5</v>
      </c>
      <c r="L19" s="262" t="s">
        <v>83</v>
      </c>
      <c r="M19" s="262"/>
      <c r="N19" s="262"/>
      <c r="O19" s="262"/>
      <c r="P19" s="99">
        <f>+'2. Áætlaður launakostnaður'!W96</f>
        <v>0</v>
      </c>
      <c r="Q19" s="99">
        <f>+'2. Áætlaður launakostnaður'!AB96</f>
        <v>0</v>
      </c>
      <c r="R19" s="100">
        <f>+'2. Áætlaður launakostnaður'!AG96</f>
        <v>0</v>
      </c>
    </row>
    <row r="20" spans="2:18" ht="15" thickBot="1" x14ac:dyDescent="0.4">
      <c r="B20" s="222" t="s">
        <v>84</v>
      </c>
      <c r="C20" s="223"/>
      <c r="D20" s="223"/>
      <c r="E20" s="223"/>
      <c r="F20" s="224"/>
      <c r="G20" s="101">
        <f>SUM(G15:G19)</f>
        <v>0</v>
      </c>
      <c r="H20" s="101">
        <f>SUM(H15:H19)</f>
        <v>0</v>
      </c>
      <c r="I20" s="101">
        <f>SUM(I15:I19)</f>
        <v>0</v>
      </c>
      <c r="K20" s="222" t="s">
        <v>84</v>
      </c>
      <c r="L20" s="223"/>
      <c r="M20" s="223"/>
      <c r="N20" s="223"/>
      <c r="O20" s="224"/>
      <c r="P20" s="101">
        <f>SUM(P15:P19)</f>
        <v>0</v>
      </c>
      <c r="Q20" s="101">
        <f>SUM(Q15:Q19)</f>
        <v>0</v>
      </c>
      <c r="R20" s="101">
        <f>SUM(R15:R19)</f>
        <v>0</v>
      </c>
    </row>
    <row r="21" spans="2:18" ht="15" thickBot="1" x14ac:dyDescent="0.4">
      <c r="D21" s="2"/>
      <c r="E21" s="2"/>
      <c r="F21" s="2"/>
      <c r="H21" s="28"/>
    </row>
    <row r="22" spans="2:18" ht="15" thickBot="1" x14ac:dyDescent="0.4">
      <c r="B22" s="240" t="s">
        <v>85</v>
      </c>
      <c r="C22" s="241"/>
      <c r="D22" s="241"/>
      <c r="E22" s="241"/>
      <c r="F22" s="241"/>
      <c r="G22" s="241"/>
      <c r="H22" s="241"/>
      <c r="I22" s="242"/>
      <c r="K22" s="240" t="s">
        <v>85</v>
      </c>
      <c r="L22" s="241"/>
      <c r="M22" s="241"/>
      <c r="N22" s="241"/>
      <c r="O22" s="241"/>
      <c r="P22" s="241"/>
      <c r="Q22" s="241"/>
      <c r="R22" s="242"/>
    </row>
    <row r="23" spans="2:18" ht="26.5" thickBot="1" x14ac:dyDescent="0.4">
      <c r="B23" s="42" t="s">
        <v>13</v>
      </c>
      <c r="C23" s="252" t="s">
        <v>75</v>
      </c>
      <c r="D23" s="253"/>
      <c r="E23" s="253"/>
      <c r="F23" s="254"/>
      <c r="G23" s="37" t="s">
        <v>76</v>
      </c>
      <c r="H23" s="38" t="s">
        <v>77</v>
      </c>
      <c r="I23" s="38" t="s">
        <v>78</v>
      </c>
      <c r="K23" s="42" t="s">
        <v>13</v>
      </c>
      <c r="L23" s="252" t="s">
        <v>75</v>
      </c>
      <c r="M23" s="253"/>
      <c r="N23" s="253"/>
      <c r="O23" s="254"/>
      <c r="P23" s="37" t="str">
        <f>+G23</f>
        <v>Ár 1 (kr.)</v>
      </c>
      <c r="Q23" s="37" t="str">
        <f>+H23</f>
        <v>Ár 2 (kr.)</v>
      </c>
      <c r="R23" s="37" t="str">
        <f>+I23</f>
        <v>Ár 3 (kr.)</v>
      </c>
    </row>
    <row r="24" spans="2:18" x14ac:dyDescent="0.35">
      <c r="B24" s="179"/>
      <c r="C24" s="263"/>
      <c r="D24" s="264"/>
      <c r="E24" s="264"/>
      <c r="F24" s="265"/>
      <c r="G24" s="187"/>
      <c r="H24" s="187"/>
      <c r="I24" s="188"/>
      <c r="K24" s="179"/>
      <c r="L24" s="263"/>
      <c r="M24" s="264"/>
      <c r="N24" s="264"/>
      <c r="O24" s="265"/>
      <c r="P24" s="187"/>
      <c r="Q24" s="187"/>
      <c r="R24" s="188"/>
    </row>
    <row r="25" spans="2:18" x14ac:dyDescent="0.35">
      <c r="B25" s="189"/>
      <c r="C25" s="248"/>
      <c r="D25" s="248"/>
      <c r="E25" s="248"/>
      <c r="F25" s="248"/>
      <c r="G25" s="190"/>
      <c r="H25" s="190"/>
      <c r="I25" s="191"/>
      <c r="K25" s="189"/>
      <c r="L25" s="248"/>
      <c r="M25" s="248"/>
      <c r="N25" s="248"/>
      <c r="O25" s="248"/>
      <c r="P25" s="190"/>
      <c r="Q25" s="190"/>
      <c r="R25" s="191"/>
    </row>
    <row r="26" spans="2:18" x14ac:dyDescent="0.35">
      <c r="B26" s="189"/>
      <c r="C26" s="248"/>
      <c r="D26" s="248"/>
      <c r="E26" s="248"/>
      <c r="F26" s="248"/>
      <c r="G26" s="190"/>
      <c r="H26" s="190"/>
      <c r="I26" s="191"/>
      <c r="K26" s="189"/>
      <c r="L26" s="248"/>
      <c r="M26" s="248"/>
      <c r="N26" s="248"/>
      <c r="O26" s="248"/>
      <c r="P26" s="190"/>
      <c r="Q26" s="190"/>
      <c r="R26" s="191"/>
    </row>
    <row r="27" spans="2:18" x14ac:dyDescent="0.35">
      <c r="B27" s="189"/>
      <c r="C27" s="248"/>
      <c r="D27" s="248"/>
      <c r="E27" s="248"/>
      <c r="F27" s="248"/>
      <c r="G27" s="190"/>
      <c r="H27" s="190"/>
      <c r="I27" s="191"/>
      <c r="K27" s="189"/>
      <c r="L27" s="248"/>
      <c r="M27" s="248"/>
      <c r="N27" s="248"/>
      <c r="O27" s="248"/>
      <c r="P27" s="190"/>
      <c r="Q27" s="190"/>
      <c r="R27" s="191"/>
    </row>
    <row r="28" spans="2:18" x14ac:dyDescent="0.35">
      <c r="B28" s="189"/>
      <c r="C28" s="248"/>
      <c r="D28" s="248"/>
      <c r="E28" s="248"/>
      <c r="F28" s="248"/>
      <c r="G28" s="190"/>
      <c r="H28" s="190"/>
      <c r="I28" s="191"/>
      <c r="K28" s="189"/>
      <c r="L28" s="248"/>
      <c r="M28" s="248"/>
      <c r="N28" s="248"/>
      <c r="O28" s="248"/>
      <c r="P28" s="190"/>
      <c r="Q28" s="190"/>
      <c r="R28" s="191"/>
    </row>
    <row r="29" spans="2:18" x14ac:dyDescent="0.35">
      <c r="B29" s="189"/>
      <c r="C29" s="248"/>
      <c r="D29" s="248"/>
      <c r="E29" s="248"/>
      <c r="F29" s="248"/>
      <c r="G29" s="190"/>
      <c r="H29" s="190"/>
      <c r="I29" s="191"/>
      <c r="K29" s="189"/>
      <c r="L29" s="248"/>
      <c r="M29" s="248"/>
      <c r="N29" s="248"/>
      <c r="O29" s="248"/>
      <c r="P29" s="190"/>
      <c r="Q29" s="190"/>
      <c r="R29" s="191"/>
    </row>
    <row r="30" spans="2:18" x14ac:dyDescent="0.35">
      <c r="B30" s="189"/>
      <c r="C30" s="248"/>
      <c r="D30" s="248"/>
      <c r="E30" s="248"/>
      <c r="F30" s="248"/>
      <c r="G30" s="190"/>
      <c r="H30" s="190"/>
      <c r="I30" s="191"/>
      <c r="K30" s="189"/>
      <c r="L30" s="248"/>
      <c r="M30" s="248"/>
      <c r="N30" s="248"/>
      <c r="O30" s="248"/>
      <c r="P30" s="190"/>
      <c r="Q30" s="190"/>
      <c r="R30" s="191"/>
    </row>
    <row r="31" spans="2:18" x14ac:dyDescent="0.35">
      <c r="B31" s="189"/>
      <c r="C31" s="248"/>
      <c r="D31" s="248"/>
      <c r="E31" s="248"/>
      <c r="F31" s="248"/>
      <c r="G31" s="190"/>
      <c r="H31" s="190"/>
      <c r="I31" s="191"/>
      <c r="K31" s="189"/>
      <c r="L31" s="248"/>
      <c r="M31" s="248"/>
      <c r="N31" s="248"/>
      <c r="O31" s="248"/>
      <c r="P31" s="190"/>
      <c r="Q31" s="190"/>
      <c r="R31" s="191"/>
    </row>
    <row r="32" spans="2:18" x14ac:dyDescent="0.35">
      <c r="B32" s="189"/>
      <c r="C32" s="248"/>
      <c r="D32" s="248"/>
      <c r="E32" s="248"/>
      <c r="F32" s="248"/>
      <c r="G32" s="190"/>
      <c r="H32" s="190"/>
      <c r="I32" s="191"/>
      <c r="K32" s="189"/>
      <c r="L32" s="248"/>
      <c r="M32" s="248"/>
      <c r="N32" s="248"/>
      <c r="O32" s="248"/>
      <c r="P32" s="190"/>
      <c r="Q32" s="190"/>
      <c r="R32" s="191"/>
    </row>
    <row r="33" spans="2:18" ht="15" thickBot="1" x14ac:dyDescent="0.4">
      <c r="B33" s="189"/>
      <c r="C33" s="248"/>
      <c r="D33" s="248"/>
      <c r="E33" s="248"/>
      <c r="F33" s="248"/>
      <c r="G33" s="190"/>
      <c r="H33" s="190"/>
      <c r="I33" s="191"/>
      <c r="K33" s="189"/>
      <c r="L33" s="248"/>
      <c r="M33" s="248"/>
      <c r="N33" s="248"/>
      <c r="O33" s="248"/>
      <c r="P33" s="190"/>
      <c r="Q33" s="190"/>
      <c r="R33" s="191"/>
    </row>
    <row r="34" spans="2:18" hidden="1" outlineLevel="1" x14ac:dyDescent="0.35">
      <c r="B34" s="189"/>
      <c r="C34" s="248"/>
      <c r="D34" s="248"/>
      <c r="E34" s="248"/>
      <c r="F34" s="248"/>
      <c r="G34" s="190"/>
      <c r="H34" s="190"/>
      <c r="I34" s="191"/>
      <c r="K34" s="189"/>
      <c r="L34" s="248"/>
      <c r="M34" s="248"/>
      <c r="N34" s="248"/>
      <c r="O34" s="248"/>
      <c r="P34" s="190"/>
      <c r="Q34" s="190"/>
      <c r="R34" s="191"/>
    </row>
    <row r="35" spans="2:18" hidden="1" outlineLevel="1" x14ac:dyDescent="0.35">
      <c r="B35" s="189"/>
      <c r="C35" s="248"/>
      <c r="D35" s="248"/>
      <c r="E35" s="248"/>
      <c r="F35" s="248"/>
      <c r="G35" s="190"/>
      <c r="H35" s="190"/>
      <c r="I35" s="191"/>
      <c r="K35" s="189"/>
      <c r="L35" s="248"/>
      <c r="M35" s="248"/>
      <c r="N35" s="248"/>
      <c r="O35" s="248"/>
      <c r="P35" s="190"/>
      <c r="Q35" s="190"/>
      <c r="R35" s="191"/>
    </row>
    <row r="36" spans="2:18" hidden="1" outlineLevel="1" x14ac:dyDescent="0.35">
      <c r="B36" s="189"/>
      <c r="C36" s="248"/>
      <c r="D36" s="248"/>
      <c r="E36" s="248"/>
      <c r="F36" s="248"/>
      <c r="G36" s="190"/>
      <c r="H36" s="190"/>
      <c r="I36" s="191"/>
      <c r="K36" s="189"/>
      <c r="L36" s="248"/>
      <c r="M36" s="248"/>
      <c r="N36" s="248"/>
      <c r="O36" s="248"/>
      <c r="P36" s="190"/>
      <c r="Q36" s="190"/>
      <c r="R36" s="191"/>
    </row>
    <row r="37" spans="2:18" hidden="1" outlineLevel="1" x14ac:dyDescent="0.35">
      <c r="B37" s="189"/>
      <c r="C37" s="248"/>
      <c r="D37" s="248"/>
      <c r="E37" s="248"/>
      <c r="F37" s="248"/>
      <c r="G37" s="190"/>
      <c r="H37" s="190"/>
      <c r="I37" s="191"/>
      <c r="K37" s="189"/>
      <c r="L37" s="248"/>
      <c r="M37" s="248"/>
      <c r="N37" s="248"/>
      <c r="O37" s="248"/>
      <c r="P37" s="190"/>
      <c r="Q37" s="190"/>
      <c r="R37" s="191"/>
    </row>
    <row r="38" spans="2:18" hidden="1" outlineLevel="1" x14ac:dyDescent="0.35">
      <c r="B38" s="189"/>
      <c r="C38" s="248"/>
      <c r="D38" s="248"/>
      <c r="E38" s="248"/>
      <c r="F38" s="248"/>
      <c r="G38" s="190"/>
      <c r="H38" s="190"/>
      <c r="I38" s="191"/>
      <c r="K38" s="189"/>
      <c r="L38" s="248"/>
      <c r="M38" s="248"/>
      <c r="N38" s="248"/>
      <c r="O38" s="248"/>
      <c r="P38" s="190"/>
      <c r="Q38" s="190"/>
      <c r="R38" s="191"/>
    </row>
    <row r="39" spans="2:18" hidden="1" outlineLevel="1" x14ac:dyDescent="0.35">
      <c r="B39" s="189"/>
      <c r="C39" s="248"/>
      <c r="D39" s="248"/>
      <c r="E39" s="248"/>
      <c r="F39" s="248"/>
      <c r="G39" s="190"/>
      <c r="H39" s="190"/>
      <c r="I39" s="191"/>
      <c r="K39" s="189"/>
      <c r="L39" s="248"/>
      <c r="M39" s="248"/>
      <c r="N39" s="248"/>
      <c r="O39" s="248"/>
      <c r="P39" s="190"/>
      <c r="Q39" s="190"/>
      <c r="R39" s="191"/>
    </row>
    <row r="40" spans="2:18" hidden="1" outlineLevel="1" x14ac:dyDescent="0.35">
      <c r="B40" s="189"/>
      <c r="C40" s="248"/>
      <c r="D40" s="248"/>
      <c r="E40" s="248"/>
      <c r="F40" s="248"/>
      <c r="G40" s="190"/>
      <c r="H40" s="190"/>
      <c r="I40" s="191"/>
      <c r="J40" s="28"/>
      <c r="K40" s="189"/>
      <c r="L40" s="248"/>
      <c r="M40" s="248"/>
      <c r="N40" s="248"/>
      <c r="O40" s="248"/>
      <c r="P40" s="190"/>
      <c r="Q40" s="190"/>
      <c r="R40" s="191"/>
    </row>
    <row r="41" spans="2:18" hidden="1" outlineLevel="1" x14ac:dyDescent="0.35">
      <c r="B41" s="189"/>
      <c r="C41" s="248"/>
      <c r="D41" s="248"/>
      <c r="E41" s="248"/>
      <c r="F41" s="248"/>
      <c r="G41" s="190"/>
      <c r="H41" s="190"/>
      <c r="I41" s="191"/>
      <c r="J41" s="28"/>
      <c r="K41" s="189"/>
      <c r="L41" s="248"/>
      <c r="M41" s="248"/>
      <c r="N41" s="248"/>
      <c r="O41" s="248"/>
      <c r="P41" s="190"/>
      <c r="Q41" s="190"/>
      <c r="R41" s="191"/>
    </row>
    <row r="42" spans="2:18" hidden="1" outlineLevel="1" x14ac:dyDescent="0.35">
      <c r="B42" s="189"/>
      <c r="C42" s="248"/>
      <c r="D42" s="248"/>
      <c r="E42" s="248"/>
      <c r="F42" s="248"/>
      <c r="G42" s="190"/>
      <c r="H42" s="190"/>
      <c r="I42" s="191"/>
      <c r="J42" s="28"/>
      <c r="K42" s="189"/>
      <c r="L42" s="248"/>
      <c r="M42" s="248"/>
      <c r="N42" s="248"/>
      <c r="O42" s="248"/>
      <c r="P42" s="190"/>
      <c r="Q42" s="190"/>
      <c r="R42" s="191"/>
    </row>
    <row r="43" spans="2:18" ht="15" hidden="1" outlineLevel="1" thickBot="1" x14ac:dyDescent="0.4">
      <c r="B43" s="192"/>
      <c r="C43" s="258"/>
      <c r="D43" s="258"/>
      <c r="E43" s="258"/>
      <c r="F43" s="258"/>
      <c r="G43" s="193"/>
      <c r="H43" s="193"/>
      <c r="I43" s="194"/>
      <c r="J43" s="29"/>
      <c r="K43" s="192"/>
      <c r="L43" s="258"/>
      <c r="M43" s="258"/>
      <c r="N43" s="258"/>
      <c r="O43" s="258"/>
      <c r="P43" s="193"/>
      <c r="Q43" s="193"/>
      <c r="R43" s="194"/>
    </row>
    <row r="44" spans="2:18" ht="15" collapsed="1" thickBot="1" x14ac:dyDescent="0.4">
      <c r="B44" s="255" t="s">
        <v>86</v>
      </c>
      <c r="C44" s="256"/>
      <c r="D44" s="256"/>
      <c r="E44" s="256"/>
      <c r="F44" s="257"/>
      <c r="G44" s="107">
        <f>SUM(G24:G43)</f>
        <v>0</v>
      </c>
      <c r="H44" s="107">
        <f>SUM(H24:H43)</f>
        <v>0</v>
      </c>
      <c r="I44" s="107">
        <f>SUM(I24:I43)</f>
        <v>0</v>
      </c>
      <c r="J44" s="29"/>
      <c r="K44" s="255" t="s">
        <v>86</v>
      </c>
      <c r="L44" s="256"/>
      <c r="M44" s="256"/>
      <c r="N44" s="256"/>
      <c r="O44" s="257"/>
      <c r="P44" s="107">
        <f>SUM(P24:P43)</f>
        <v>0</v>
      </c>
      <c r="Q44" s="107">
        <f>SUM(Q24:Q43)</f>
        <v>0</v>
      </c>
      <c r="R44" s="107">
        <f>SUM(R24:R43)</f>
        <v>0</v>
      </c>
    </row>
    <row r="45" spans="2:18" ht="15" thickBot="1" x14ac:dyDescent="0.4">
      <c r="D45" s="2"/>
      <c r="E45" s="2"/>
      <c r="F45" s="2" t="s">
        <v>87</v>
      </c>
      <c r="H45" s="29"/>
      <c r="I45" s="29"/>
      <c r="J45" s="29"/>
      <c r="M45" s="2"/>
      <c r="N45" s="2"/>
      <c r="O45" s="2" t="s">
        <v>87</v>
      </c>
      <c r="Q45" s="29"/>
      <c r="R45" s="29"/>
    </row>
    <row r="46" spans="2:18" ht="15" thickBot="1" x14ac:dyDescent="0.4">
      <c r="B46" s="240" t="s">
        <v>88</v>
      </c>
      <c r="C46" s="241"/>
      <c r="D46" s="241" t="s">
        <v>89</v>
      </c>
      <c r="E46" s="241"/>
      <c r="F46" s="241"/>
      <c r="G46" s="241"/>
      <c r="H46" s="241"/>
      <c r="I46" s="242"/>
      <c r="J46" s="29"/>
      <c r="K46" s="240" t="s">
        <v>89</v>
      </c>
      <c r="L46" s="241"/>
      <c r="M46" s="241" t="s">
        <v>89</v>
      </c>
      <c r="N46" s="241"/>
      <c r="O46" s="241"/>
      <c r="P46" s="241"/>
      <c r="Q46" s="241"/>
      <c r="R46" s="242"/>
    </row>
    <row r="47" spans="2:18" ht="26.5" thickBot="1" x14ac:dyDescent="0.4">
      <c r="B47" s="42" t="s">
        <v>13</v>
      </c>
      <c r="C47" s="252" t="s">
        <v>75</v>
      </c>
      <c r="D47" s="253"/>
      <c r="E47" s="253"/>
      <c r="F47" s="254"/>
      <c r="G47" s="37" t="str">
        <f>+G23</f>
        <v>Ár 1 (kr.)</v>
      </c>
      <c r="H47" s="37" t="str">
        <f>+H23</f>
        <v>Ár 2 (kr.)</v>
      </c>
      <c r="I47" s="37" t="str">
        <f>+I23</f>
        <v>Ár 3 (kr.)</v>
      </c>
      <c r="J47" s="29"/>
      <c r="K47" s="42" t="s">
        <v>13</v>
      </c>
      <c r="L47" s="252" t="s">
        <v>75</v>
      </c>
      <c r="M47" s="253"/>
      <c r="N47" s="253"/>
      <c r="O47" s="254"/>
      <c r="P47" s="37" t="str">
        <f>+P23</f>
        <v>Ár 1 (kr.)</v>
      </c>
      <c r="Q47" s="37" t="str">
        <f>+Q23</f>
        <v>Ár 2 (kr.)</v>
      </c>
      <c r="R47" s="37" t="str">
        <f>+R23</f>
        <v>Ár 3 (kr.)</v>
      </c>
    </row>
    <row r="48" spans="2:18" x14ac:dyDescent="0.35">
      <c r="B48" s="183"/>
      <c r="C48" s="248"/>
      <c r="D48" s="248"/>
      <c r="E48" s="248"/>
      <c r="F48" s="248"/>
      <c r="G48" s="187"/>
      <c r="H48" s="187"/>
      <c r="I48" s="188"/>
      <c r="J48" s="29"/>
      <c r="K48" s="183"/>
      <c r="L48" s="248"/>
      <c r="M48" s="248"/>
      <c r="N48" s="248"/>
      <c r="O48" s="248"/>
      <c r="P48" s="187"/>
      <c r="Q48" s="187"/>
      <c r="R48" s="188"/>
    </row>
    <row r="49" spans="2:18" x14ac:dyDescent="0.35">
      <c r="B49" s="183"/>
      <c r="C49" s="248"/>
      <c r="D49" s="248"/>
      <c r="E49" s="248"/>
      <c r="F49" s="248"/>
      <c r="G49" s="190"/>
      <c r="H49" s="190"/>
      <c r="I49" s="191"/>
      <c r="J49" s="29"/>
      <c r="K49" s="183"/>
      <c r="L49" s="248"/>
      <c r="M49" s="248"/>
      <c r="N49" s="248"/>
      <c r="O49" s="248"/>
      <c r="P49" s="190"/>
      <c r="Q49" s="190"/>
      <c r="R49" s="191"/>
    </row>
    <row r="50" spans="2:18" x14ac:dyDescent="0.35">
      <c r="B50" s="183"/>
      <c r="C50" s="248"/>
      <c r="D50" s="248"/>
      <c r="E50" s="248"/>
      <c r="F50" s="248"/>
      <c r="G50" s="190"/>
      <c r="H50" s="190"/>
      <c r="I50" s="191"/>
      <c r="J50" s="29"/>
      <c r="K50" s="183"/>
      <c r="L50" s="248"/>
      <c r="M50" s="248"/>
      <c r="N50" s="248"/>
      <c r="O50" s="248"/>
      <c r="P50" s="190"/>
      <c r="Q50" s="190"/>
      <c r="R50" s="191"/>
    </row>
    <row r="51" spans="2:18" x14ac:dyDescent="0.35">
      <c r="B51" s="183"/>
      <c r="C51" s="248"/>
      <c r="D51" s="248"/>
      <c r="E51" s="248"/>
      <c r="F51" s="248"/>
      <c r="G51" s="190"/>
      <c r="H51" s="190"/>
      <c r="I51" s="191"/>
      <c r="J51" s="29"/>
      <c r="K51" s="183"/>
      <c r="L51" s="248"/>
      <c r="M51" s="248"/>
      <c r="N51" s="248"/>
      <c r="O51" s="248"/>
      <c r="P51" s="190"/>
      <c r="Q51" s="190"/>
      <c r="R51" s="191"/>
    </row>
    <row r="52" spans="2:18" x14ac:dyDescent="0.35">
      <c r="B52" s="183"/>
      <c r="C52" s="248"/>
      <c r="D52" s="248"/>
      <c r="E52" s="248"/>
      <c r="F52" s="248"/>
      <c r="G52" s="190"/>
      <c r="H52" s="190"/>
      <c r="I52" s="191"/>
      <c r="J52" s="29"/>
      <c r="K52" s="183"/>
      <c r="L52" s="248"/>
      <c r="M52" s="248"/>
      <c r="N52" s="248"/>
      <c r="O52" s="248"/>
      <c r="P52" s="190"/>
      <c r="Q52" s="190"/>
      <c r="R52" s="191"/>
    </row>
    <row r="53" spans="2:18" x14ac:dyDescent="0.35">
      <c r="B53" s="183"/>
      <c r="C53" s="248"/>
      <c r="D53" s="248"/>
      <c r="E53" s="248"/>
      <c r="F53" s="248"/>
      <c r="G53" s="190"/>
      <c r="H53" s="190"/>
      <c r="I53" s="191"/>
      <c r="J53" s="29"/>
      <c r="K53" s="183"/>
      <c r="L53" s="248"/>
      <c r="M53" s="248"/>
      <c r="N53" s="248"/>
      <c r="O53" s="248"/>
      <c r="P53" s="190"/>
      <c r="Q53" s="190"/>
      <c r="R53" s="191"/>
    </row>
    <row r="54" spans="2:18" x14ac:dyDescent="0.35">
      <c r="B54" s="183"/>
      <c r="C54" s="248"/>
      <c r="D54" s="248"/>
      <c r="E54" s="248"/>
      <c r="F54" s="248"/>
      <c r="G54" s="190"/>
      <c r="H54" s="190"/>
      <c r="I54" s="191"/>
      <c r="J54" s="29"/>
      <c r="K54" s="183"/>
      <c r="L54" s="248"/>
      <c r="M54" s="248"/>
      <c r="N54" s="248"/>
      <c r="O54" s="248"/>
      <c r="P54" s="190"/>
      <c r="Q54" s="190"/>
      <c r="R54" s="191"/>
    </row>
    <row r="55" spans="2:18" x14ac:dyDescent="0.35">
      <c r="B55" s="183"/>
      <c r="C55" s="248"/>
      <c r="D55" s="248"/>
      <c r="E55" s="248"/>
      <c r="F55" s="248"/>
      <c r="G55" s="190"/>
      <c r="H55" s="190"/>
      <c r="I55" s="191"/>
      <c r="J55" s="29"/>
      <c r="K55" s="183"/>
      <c r="L55" s="248"/>
      <c r="M55" s="248"/>
      <c r="N55" s="248"/>
      <c r="O55" s="248"/>
      <c r="P55" s="190"/>
      <c r="Q55" s="190"/>
      <c r="R55" s="191"/>
    </row>
    <row r="56" spans="2:18" x14ac:dyDescent="0.35">
      <c r="B56" s="183"/>
      <c r="C56" s="248"/>
      <c r="D56" s="248"/>
      <c r="E56" s="248"/>
      <c r="F56" s="248"/>
      <c r="G56" s="190"/>
      <c r="H56" s="190"/>
      <c r="I56" s="191"/>
      <c r="J56" s="29"/>
      <c r="K56" s="183"/>
      <c r="L56" s="248"/>
      <c r="M56" s="248"/>
      <c r="N56" s="248"/>
      <c r="O56" s="248"/>
      <c r="P56" s="190"/>
      <c r="Q56" s="190"/>
      <c r="R56" s="191"/>
    </row>
    <row r="57" spans="2:18" ht="15" thickBot="1" x14ac:dyDescent="0.4">
      <c r="B57" s="183"/>
      <c r="C57" s="248"/>
      <c r="D57" s="248"/>
      <c r="E57" s="248"/>
      <c r="F57" s="248"/>
      <c r="G57" s="190"/>
      <c r="H57" s="190"/>
      <c r="I57" s="191"/>
      <c r="J57" s="29"/>
      <c r="K57" s="183"/>
      <c r="L57" s="248"/>
      <c r="M57" s="248"/>
      <c r="N57" s="248"/>
      <c r="O57" s="248"/>
      <c r="P57" s="190"/>
      <c r="Q57" s="190"/>
      <c r="R57" s="191"/>
    </row>
    <row r="58" spans="2:18" hidden="1" outlineLevel="1" x14ac:dyDescent="0.35">
      <c r="B58" s="183"/>
      <c r="C58" s="248"/>
      <c r="D58" s="248"/>
      <c r="E58" s="248"/>
      <c r="F58" s="248"/>
      <c r="G58" s="190"/>
      <c r="H58" s="190"/>
      <c r="I58" s="191"/>
      <c r="J58" s="29"/>
      <c r="K58" s="183"/>
      <c r="L58" s="248"/>
      <c r="M58" s="248"/>
      <c r="N58" s="248"/>
      <c r="O58" s="248"/>
      <c r="P58" s="190"/>
      <c r="Q58" s="190"/>
      <c r="R58" s="191"/>
    </row>
    <row r="59" spans="2:18" hidden="1" outlineLevel="1" x14ac:dyDescent="0.35">
      <c r="B59" s="183"/>
      <c r="C59" s="248"/>
      <c r="D59" s="248"/>
      <c r="E59" s="248"/>
      <c r="F59" s="248"/>
      <c r="G59" s="190"/>
      <c r="H59" s="190"/>
      <c r="I59" s="191"/>
      <c r="J59" s="29"/>
      <c r="K59" s="183"/>
      <c r="L59" s="248"/>
      <c r="M59" s="248"/>
      <c r="N59" s="248"/>
      <c r="O59" s="248"/>
      <c r="P59" s="190"/>
      <c r="Q59" s="190"/>
      <c r="R59" s="191"/>
    </row>
    <row r="60" spans="2:18" hidden="1" outlineLevel="1" x14ac:dyDescent="0.35">
      <c r="B60" s="183"/>
      <c r="C60" s="248"/>
      <c r="D60" s="248"/>
      <c r="E60" s="248"/>
      <c r="F60" s="248"/>
      <c r="G60" s="190"/>
      <c r="H60" s="190"/>
      <c r="I60" s="191"/>
      <c r="J60" s="29"/>
      <c r="K60" s="183"/>
      <c r="L60" s="248"/>
      <c r="M60" s="248"/>
      <c r="N60" s="248"/>
      <c r="O60" s="248"/>
      <c r="P60" s="190"/>
      <c r="Q60" s="190"/>
      <c r="R60" s="191"/>
    </row>
    <row r="61" spans="2:18" hidden="1" outlineLevel="1" x14ac:dyDescent="0.35">
      <c r="B61" s="183"/>
      <c r="C61" s="248"/>
      <c r="D61" s="248"/>
      <c r="E61" s="248"/>
      <c r="F61" s="248"/>
      <c r="G61" s="190"/>
      <c r="H61" s="190"/>
      <c r="I61" s="191"/>
      <c r="J61" s="29"/>
      <c r="K61" s="183"/>
      <c r="L61" s="248"/>
      <c r="M61" s="248"/>
      <c r="N61" s="248"/>
      <c r="O61" s="248"/>
      <c r="P61" s="190"/>
      <c r="Q61" s="190"/>
      <c r="R61" s="191"/>
    </row>
    <row r="62" spans="2:18" hidden="1" outlineLevel="1" x14ac:dyDescent="0.35">
      <c r="B62" s="183"/>
      <c r="C62" s="248"/>
      <c r="D62" s="248"/>
      <c r="E62" s="248"/>
      <c r="F62" s="248"/>
      <c r="G62" s="190"/>
      <c r="H62" s="190"/>
      <c r="I62" s="191"/>
      <c r="J62" s="29"/>
      <c r="K62" s="183"/>
      <c r="L62" s="248"/>
      <c r="M62" s="248"/>
      <c r="N62" s="248"/>
      <c r="O62" s="248"/>
      <c r="P62" s="190"/>
      <c r="Q62" s="190"/>
      <c r="R62" s="191"/>
    </row>
    <row r="63" spans="2:18" hidden="1" outlineLevel="1" x14ac:dyDescent="0.35">
      <c r="B63" s="183"/>
      <c r="C63" s="248"/>
      <c r="D63" s="248"/>
      <c r="E63" s="248"/>
      <c r="F63" s="248"/>
      <c r="G63" s="190"/>
      <c r="H63" s="190"/>
      <c r="I63" s="191"/>
      <c r="J63" s="29"/>
      <c r="K63" s="183"/>
      <c r="L63" s="248"/>
      <c r="M63" s="248"/>
      <c r="N63" s="248"/>
      <c r="O63" s="248"/>
      <c r="P63" s="190"/>
      <c r="Q63" s="190"/>
      <c r="R63" s="191"/>
    </row>
    <row r="64" spans="2:18" hidden="1" outlineLevel="1" x14ac:dyDescent="0.35">
      <c r="B64" s="183"/>
      <c r="C64" s="248"/>
      <c r="D64" s="248"/>
      <c r="E64" s="248"/>
      <c r="F64" s="248"/>
      <c r="G64" s="190"/>
      <c r="H64" s="190"/>
      <c r="I64" s="191"/>
      <c r="J64" s="29"/>
      <c r="K64" s="183"/>
      <c r="L64" s="248"/>
      <c r="M64" s="248"/>
      <c r="N64" s="248"/>
      <c r="O64" s="248"/>
      <c r="P64" s="190"/>
      <c r="Q64" s="190"/>
      <c r="R64" s="191"/>
    </row>
    <row r="65" spans="2:18" hidden="1" outlineLevel="1" x14ac:dyDescent="0.35">
      <c r="B65" s="183"/>
      <c r="C65" s="248"/>
      <c r="D65" s="248"/>
      <c r="E65" s="248"/>
      <c r="F65" s="248"/>
      <c r="G65" s="190"/>
      <c r="H65" s="190"/>
      <c r="I65" s="191"/>
      <c r="J65" s="29"/>
      <c r="K65" s="183"/>
      <c r="L65" s="248"/>
      <c r="M65" s="248"/>
      <c r="N65" s="248"/>
      <c r="O65" s="248"/>
      <c r="P65" s="190"/>
      <c r="Q65" s="190"/>
      <c r="R65" s="191"/>
    </row>
    <row r="66" spans="2:18" hidden="1" outlineLevel="1" x14ac:dyDescent="0.35">
      <c r="B66" s="183"/>
      <c r="C66" s="248"/>
      <c r="D66" s="248"/>
      <c r="E66" s="248"/>
      <c r="F66" s="248"/>
      <c r="G66" s="190"/>
      <c r="H66" s="190"/>
      <c r="I66" s="191"/>
      <c r="J66" s="29"/>
      <c r="K66" s="183"/>
      <c r="L66" s="248"/>
      <c r="M66" s="248"/>
      <c r="N66" s="248"/>
      <c r="O66" s="248"/>
      <c r="P66" s="190"/>
      <c r="Q66" s="190"/>
      <c r="R66" s="191"/>
    </row>
    <row r="67" spans="2:18" ht="15" hidden="1" outlineLevel="1" thickBot="1" x14ac:dyDescent="0.4">
      <c r="B67" s="185"/>
      <c r="C67" s="258"/>
      <c r="D67" s="258"/>
      <c r="E67" s="258"/>
      <c r="F67" s="258"/>
      <c r="G67" s="195"/>
      <c r="H67" s="195"/>
      <c r="I67" s="196"/>
      <c r="J67" s="29"/>
      <c r="K67" s="185"/>
      <c r="L67" s="258"/>
      <c r="M67" s="258"/>
      <c r="N67" s="258"/>
      <c r="O67" s="258"/>
      <c r="P67" s="195"/>
      <c r="Q67" s="195"/>
      <c r="R67" s="196"/>
    </row>
    <row r="68" spans="2:18" ht="15" collapsed="1" thickBot="1" x14ac:dyDescent="0.4">
      <c r="B68" s="255" t="s">
        <v>90</v>
      </c>
      <c r="C68" s="256"/>
      <c r="D68" s="256"/>
      <c r="E68" s="256"/>
      <c r="F68" s="257"/>
      <c r="G68" s="107">
        <f>SUM(G48:G67)</f>
        <v>0</v>
      </c>
      <c r="H68" s="107">
        <f t="shared" ref="H68:I68" si="0">SUM(H48:H67)</f>
        <v>0</v>
      </c>
      <c r="I68" s="107">
        <f t="shared" si="0"/>
        <v>0</v>
      </c>
      <c r="J68" s="29"/>
      <c r="K68" s="255" t="s">
        <v>90</v>
      </c>
      <c r="L68" s="256"/>
      <c r="M68" s="256"/>
      <c r="N68" s="256"/>
      <c r="O68" s="257"/>
      <c r="P68" s="107">
        <f>SUM(P48:P67)</f>
        <v>0</v>
      </c>
      <c r="Q68" s="107">
        <f t="shared" ref="Q68" si="1">SUM(Q48:Q67)</f>
        <v>0</v>
      </c>
      <c r="R68" s="107">
        <f t="shared" ref="R68" si="2">SUM(R48:R67)</f>
        <v>0</v>
      </c>
    </row>
    <row r="69" spans="2:18" ht="15" thickBot="1" x14ac:dyDescent="0.4">
      <c r="D69" s="2"/>
      <c r="E69" s="2"/>
      <c r="F69" s="2"/>
      <c r="H69" s="29"/>
      <c r="I69" s="29"/>
      <c r="J69" s="29"/>
      <c r="M69" s="2"/>
      <c r="N69" s="2"/>
      <c r="O69" s="2"/>
      <c r="Q69" s="29"/>
      <c r="R69" s="29"/>
    </row>
    <row r="70" spans="2:18" ht="15" thickBot="1" x14ac:dyDescent="0.4">
      <c r="B70" s="240" t="s">
        <v>91</v>
      </c>
      <c r="C70" s="241"/>
      <c r="D70" s="241" t="s">
        <v>92</v>
      </c>
      <c r="E70" s="241"/>
      <c r="F70" s="241"/>
      <c r="G70" s="241"/>
      <c r="H70" s="241"/>
      <c r="I70" s="242"/>
      <c r="J70" s="29"/>
      <c r="K70" s="240" t="s">
        <v>92</v>
      </c>
      <c r="L70" s="241"/>
      <c r="M70" s="241" t="s">
        <v>92</v>
      </c>
      <c r="N70" s="241"/>
      <c r="O70" s="241"/>
      <c r="P70" s="241"/>
      <c r="Q70" s="241"/>
      <c r="R70" s="242"/>
    </row>
    <row r="71" spans="2:18" ht="26.5" thickBot="1" x14ac:dyDescent="0.4">
      <c r="B71" s="42" t="s">
        <v>13</v>
      </c>
      <c r="C71" s="252" t="s">
        <v>75</v>
      </c>
      <c r="D71" s="253"/>
      <c r="E71" s="253"/>
      <c r="F71" s="254"/>
      <c r="G71" s="37" t="str">
        <f>+G23</f>
        <v>Ár 1 (kr.)</v>
      </c>
      <c r="H71" s="37" t="str">
        <f>+H23</f>
        <v>Ár 2 (kr.)</v>
      </c>
      <c r="I71" s="37" t="str">
        <f>+I23</f>
        <v>Ár 3 (kr.)</v>
      </c>
      <c r="J71" s="29"/>
      <c r="K71" s="42" t="s">
        <v>13</v>
      </c>
      <c r="L71" s="252" t="s">
        <v>75</v>
      </c>
      <c r="M71" s="253"/>
      <c r="N71" s="253"/>
      <c r="O71" s="254"/>
      <c r="P71" s="37" t="str">
        <f>+P23</f>
        <v>Ár 1 (kr.)</v>
      </c>
      <c r="Q71" s="37" t="str">
        <f>+Q23</f>
        <v>Ár 2 (kr.)</v>
      </c>
      <c r="R71" s="37" t="str">
        <f>+R23</f>
        <v>Ár 3 (kr.)</v>
      </c>
    </row>
    <row r="72" spans="2:18" x14ac:dyDescent="0.35">
      <c r="B72" s="183"/>
      <c r="C72" s="248"/>
      <c r="D72" s="248"/>
      <c r="E72" s="248"/>
      <c r="F72" s="248"/>
      <c r="G72" s="187"/>
      <c r="H72" s="187"/>
      <c r="I72" s="188"/>
      <c r="J72" s="108"/>
      <c r="K72" s="183"/>
      <c r="L72" s="248"/>
      <c r="M72" s="248"/>
      <c r="N72" s="248"/>
      <c r="O72" s="248"/>
      <c r="P72" s="187"/>
      <c r="Q72" s="187"/>
      <c r="R72" s="188"/>
    </row>
    <row r="73" spans="2:18" x14ac:dyDescent="0.35">
      <c r="B73" s="183"/>
      <c r="C73" s="248"/>
      <c r="D73" s="248"/>
      <c r="E73" s="248"/>
      <c r="F73" s="248"/>
      <c r="G73" s="187"/>
      <c r="H73" s="187"/>
      <c r="I73" s="188"/>
      <c r="J73" s="108"/>
      <c r="K73" s="183"/>
      <c r="L73" s="248"/>
      <c r="M73" s="248"/>
      <c r="N73" s="248"/>
      <c r="O73" s="248"/>
      <c r="P73" s="187"/>
      <c r="Q73" s="187"/>
      <c r="R73" s="188"/>
    </row>
    <row r="74" spans="2:18" x14ac:dyDescent="0.35">
      <c r="B74" s="183"/>
      <c r="C74" s="248"/>
      <c r="D74" s="248"/>
      <c r="E74" s="248"/>
      <c r="F74" s="248"/>
      <c r="G74" s="187"/>
      <c r="H74" s="187"/>
      <c r="I74" s="188"/>
      <c r="J74" s="108"/>
      <c r="K74" s="183"/>
      <c r="L74" s="248"/>
      <c r="M74" s="248"/>
      <c r="N74" s="248"/>
      <c r="O74" s="248"/>
      <c r="P74" s="187"/>
      <c r="Q74" s="187"/>
      <c r="R74" s="188"/>
    </row>
    <row r="75" spans="2:18" x14ac:dyDescent="0.35">
      <c r="B75" s="183"/>
      <c r="C75" s="248"/>
      <c r="D75" s="248"/>
      <c r="E75" s="248"/>
      <c r="F75" s="248"/>
      <c r="G75" s="187"/>
      <c r="H75" s="187"/>
      <c r="I75" s="188"/>
      <c r="J75" s="108"/>
      <c r="K75" s="183"/>
      <c r="L75" s="248"/>
      <c r="M75" s="248"/>
      <c r="N75" s="248"/>
      <c r="O75" s="248"/>
      <c r="P75" s="187"/>
      <c r="Q75" s="187"/>
      <c r="R75" s="188"/>
    </row>
    <row r="76" spans="2:18" x14ac:dyDescent="0.35">
      <c r="B76" s="183"/>
      <c r="C76" s="248"/>
      <c r="D76" s="248"/>
      <c r="E76" s="248"/>
      <c r="F76" s="248"/>
      <c r="G76" s="187"/>
      <c r="H76" s="187"/>
      <c r="I76" s="188"/>
      <c r="J76" s="108"/>
      <c r="K76" s="183"/>
      <c r="L76" s="248"/>
      <c r="M76" s="248"/>
      <c r="N76" s="248"/>
      <c r="O76" s="248"/>
      <c r="P76" s="187"/>
      <c r="Q76" s="187"/>
      <c r="R76" s="188"/>
    </row>
    <row r="77" spans="2:18" x14ac:dyDescent="0.35">
      <c r="B77" s="183"/>
      <c r="C77" s="248"/>
      <c r="D77" s="248"/>
      <c r="E77" s="248"/>
      <c r="F77" s="248"/>
      <c r="G77" s="187"/>
      <c r="H77" s="187"/>
      <c r="I77" s="188"/>
      <c r="J77" s="108"/>
      <c r="K77" s="183"/>
      <c r="L77" s="248"/>
      <c r="M77" s="248"/>
      <c r="N77" s="248"/>
      <c r="O77" s="248"/>
      <c r="P77" s="187"/>
      <c r="Q77" s="187"/>
      <c r="R77" s="188"/>
    </row>
    <row r="78" spans="2:18" x14ac:dyDescent="0.35">
      <c r="B78" s="183"/>
      <c r="C78" s="248"/>
      <c r="D78" s="248"/>
      <c r="E78" s="248"/>
      <c r="F78" s="248"/>
      <c r="G78" s="187"/>
      <c r="H78" s="187"/>
      <c r="I78" s="188"/>
      <c r="J78" s="108"/>
      <c r="K78" s="183"/>
      <c r="L78" s="248"/>
      <c r="M78" s="248"/>
      <c r="N78" s="248"/>
      <c r="O78" s="248"/>
      <c r="P78" s="187"/>
      <c r="Q78" s="187"/>
      <c r="R78" s="188"/>
    </row>
    <row r="79" spans="2:18" x14ac:dyDescent="0.35">
      <c r="B79" s="183"/>
      <c r="C79" s="248"/>
      <c r="D79" s="248"/>
      <c r="E79" s="248"/>
      <c r="F79" s="248"/>
      <c r="G79" s="187"/>
      <c r="H79" s="187"/>
      <c r="I79" s="188"/>
      <c r="J79" s="108"/>
      <c r="K79" s="183"/>
      <c r="L79" s="248"/>
      <c r="M79" s="248"/>
      <c r="N79" s="248"/>
      <c r="O79" s="248"/>
      <c r="P79" s="187"/>
      <c r="Q79" s="187"/>
      <c r="R79" s="188"/>
    </row>
    <row r="80" spans="2:18" x14ac:dyDescent="0.35">
      <c r="B80" s="183"/>
      <c r="C80" s="248"/>
      <c r="D80" s="248"/>
      <c r="E80" s="248"/>
      <c r="F80" s="248"/>
      <c r="G80" s="187"/>
      <c r="H80" s="187"/>
      <c r="I80" s="188"/>
      <c r="J80" s="108"/>
      <c r="K80" s="183"/>
      <c r="L80" s="248"/>
      <c r="M80" s="248"/>
      <c r="N80" s="248"/>
      <c r="O80" s="248"/>
      <c r="P80" s="187"/>
      <c r="Q80" s="187"/>
      <c r="R80" s="188"/>
    </row>
    <row r="81" spans="2:18" ht="15" thickBot="1" x14ac:dyDescent="0.4">
      <c r="B81" s="183"/>
      <c r="C81" s="248"/>
      <c r="D81" s="248"/>
      <c r="E81" s="248"/>
      <c r="F81" s="248"/>
      <c r="G81" s="187"/>
      <c r="H81" s="187"/>
      <c r="I81" s="188"/>
      <c r="J81" s="108"/>
      <c r="K81" s="183"/>
      <c r="L81" s="248"/>
      <c r="M81" s="248"/>
      <c r="N81" s="248"/>
      <c r="O81" s="248"/>
      <c r="P81" s="187"/>
      <c r="Q81" s="187"/>
      <c r="R81" s="188"/>
    </row>
    <row r="82" spans="2:18" hidden="1" outlineLevel="1" x14ac:dyDescent="0.35">
      <c r="B82" s="183"/>
      <c r="C82" s="248"/>
      <c r="D82" s="248"/>
      <c r="E82" s="248"/>
      <c r="F82" s="248"/>
      <c r="G82" s="187"/>
      <c r="H82" s="187"/>
      <c r="I82" s="188"/>
      <c r="J82" s="108"/>
      <c r="K82" s="183"/>
      <c r="L82" s="248"/>
      <c r="M82" s="248"/>
      <c r="N82" s="248"/>
      <c r="O82" s="248"/>
      <c r="P82" s="187"/>
      <c r="Q82" s="187"/>
      <c r="R82" s="188"/>
    </row>
    <row r="83" spans="2:18" hidden="1" outlineLevel="1" x14ac:dyDescent="0.35">
      <c r="B83" s="183"/>
      <c r="C83" s="248"/>
      <c r="D83" s="248"/>
      <c r="E83" s="248"/>
      <c r="F83" s="248"/>
      <c r="G83" s="187"/>
      <c r="H83" s="187"/>
      <c r="I83" s="188"/>
      <c r="J83" s="108"/>
      <c r="K83" s="183"/>
      <c r="L83" s="248"/>
      <c r="M83" s="248"/>
      <c r="N83" s="248"/>
      <c r="O83" s="248"/>
      <c r="P83" s="187"/>
      <c r="Q83" s="187"/>
      <c r="R83" s="188"/>
    </row>
    <row r="84" spans="2:18" hidden="1" outlineLevel="1" x14ac:dyDescent="0.35">
      <c r="B84" s="183"/>
      <c r="C84" s="248"/>
      <c r="D84" s="248"/>
      <c r="E84" s="248"/>
      <c r="F84" s="248"/>
      <c r="G84" s="190"/>
      <c r="H84" s="190"/>
      <c r="I84" s="191"/>
      <c r="J84" s="108"/>
      <c r="K84" s="183"/>
      <c r="L84" s="248"/>
      <c r="M84" s="248"/>
      <c r="N84" s="248"/>
      <c r="O84" s="248"/>
      <c r="P84" s="190"/>
      <c r="Q84" s="190"/>
      <c r="R84" s="191"/>
    </row>
    <row r="85" spans="2:18" hidden="1" outlineLevel="1" x14ac:dyDescent="0.35">
      <c r="B85" s="183"/>
      <c r="C85" s="248"/>
      <c r="D85" s="248"/>
      <c r="E85" s="248"/>
      <c r="F85" s="248"/>
      <c r="G85" s="190"/>
      <c r="H85" s="190"/>
      <c r="I85" s="191"/>
      <c r="J85" s="108"/>
      <c r="K85" s="183"/>
      <c r="L85" s="248"/>
      <c r="M85" s="248"/>
      <c r="N85" s="248"/>
      <c r="O85" s="248"/>
      <c r="P85" s="190"/>
      <c r="Q85" s="190"/>
      <c r="R85" s="191"/>
    </row>
    <row r="86" spans="2:18" hidden="1" outlineLevel="1" x14ac:dyDescent="0.35">
      <c r="B86" s="183"/>
      <c r="C86" s="248"/>
      <c r="D86" s="248"/>
      <c r="E86" s="248"/>
      <c r="F86" s="248"/>
      <c r="G86" s="190"/>
      <c r="H86" s="190"/>
      <c r="I86" s="191"/>
      <c r="J86" s="108"/>
      <c r="K86" s="183"/>
      <c r="L86" s="248"/>
      <c r="M86" s="248"/>
      <c r="N86" s="248"/>
      <c r="O86" s="248"/>
      <c r="P86" s="190"/>
      <c r="Q86" s="190"/>
      <c r="R86" s="191"/>
    </row>
    <row r="87" spans="2:18" hidden="1" outlineLevel="1" x14ac:dyDescent="0.35">
      <c r="B87" s="183"/>
      <c r="C87" s="248"/>
      <c r="D87" s="248"/>
      <c r="E87" s="248"/>
      <c r="F87" s="248"/>
      <c r="G87" s="190"/>
      <c r="H87" s="190"/>
      <c r="I87" s="191"/>
      <c r="J87" s="108"/>
      <c r="K87" s="183"/>
      <c r="L87" s="248"/>
      <c r="M87" s="248"/>
      <c r="N87" s="248"/>
      <c r="O87" s="248"/>
      <c r="P87" s="190"/>
      <c r="Q87" s="190"/>
      <c r="R87" s="191"/>
    </row>
    <row r="88" spans="2:18" hidden="1" outlineLevel="1" x14ac:dyDescent="0.35">
      <c r="B88" s="183"/>
      <c r="C88" s="248"/>
      <c r="D88" s="248"/>
      <c r="E88" s="248"/>
      <c r="F88" s="248"/>
      <c r="G88" s="190"/>
      <c r="H88" s="190"/>
      <c r="I88" s="191"/>
      <c r="J88" s="108"/>
      <c r="K88" s="183"/>
      <c r="L88" s="248"/>
      <c r="M88" s="248"/>
      <c r="N88" s="248"/>
      <c r="O88" s="248"/>
      <c r="P88" s="190"/>
      <c r="Q88" s="190"/>
      <c r="R88" s="191"/>
    </row>
    <row r="89" spans="2:18" hidden="1" outlineLevel="1" x14ac:dyDescent="0.35">
      <c r="B89" s="183"/>
      <c r="C89" s="248"/>
      <c r="D89" s="248"/>
      <c r="E89" s="248"/>
      <c r="F89" s="248"/>
      <c r="G89" s="190"/>
      <c r="H89" s="190"/>
      <c r="I89" s="191"/>
      <c r="J89" s="108"/>
      <c r="K89" s="183"/>
      <c r="L89" s="248"/>
      <c r="M89" s="248"/>
      <c r="N89" s="248"/>
      <c r="O89" s="248"/>
      <c r="P89" s="190"/>
      <c r="Q89" s="190"/>
      <c r="R89" s="191"/>
    </row>
    <row r="90" spans="2:18" hidden="1" outlineLevel="1" x14ac:dyDescent="0.35">
      <c r="B90" s="183"/>
      <c r="C90" s="248"/>
      <c r="D90" s="248"/>
      <c r="E90" s="248"/>
      <c r="F90" s="248"/>
      <c r="G90" s="190"/>
      <c r="H90" s="190"/>
      <c r="I90" s="191"/>
      <c r="J90" s="108"/>
      <c r="K90" s="183"/>
      <c r="L90" s="248"/>
      <c r="M90" s="248"/>
      <c r="N90" s="248"/>
      <c r="O90" s="248"/>
      <c r="P90" s="190"/>
      <c r="Q90" s="190"/>
      <c r="R90" s="191"/>
    </row>
    <row r="91" spans="2:18" ht="15" hidden="1" outlineLevel="1" thickBot="1" x14ac:dyDescent="0.4">
      <c r="B91" s="185"/>
      <c r="C91" s="258"/>
      <c r="D91" s="258"/>
      <c r="E91" s="258"/>
      <c r="F91" s="258"/>
      <c r="G91" s="195"/>
      <c r="H91" s="195"/>
      <c r="I91" s="196"/>
      <c r="J91" s="108"/>
      <c r="K91" s="185"/>
      <c r="L91" s="258"/>
      <c r="M91" s="258"/>
      <c r="N91" s="258"/>
      <c r="O91" s="258"/>
      <c r="P91" s="195"/>
      <c r="Q91" s="195"/>
      <c r="R91" s="196"/>
    </row>
    <row r="92" spans="2:18" ht="15" collapsed="1" thickBot="1" x14ac:dyDescent="0.4">
      <c r="B92" s="255" t="s">
        <v>93</v>
      </c>
      <c r="C92" s="256"/>
      <c r="D92" s="256"/>
      <c r="E92" s="256"/>
      <c r="F92" s="257"/>
      <c r="G92" s="107">
        <f>SUM(G72:G91)</f>
        <v>0</v>
      </c>
      <c r="H92" s="107">
        <f>SUM(H72:H91)</f>
        <v>0</v>
      </c>
      <c r="I92" s="107">
        <f>SUM(I72:I91)</f>
        <v>0</v>
      </c>
      <c r="J92" s="108"/>
      <c r="K92" s="255" t="s">
        <v>93</v>
      </c>
      <c r="L92" s="256"/>
      <c r="M92" s="256"/>
      <c r="N92" s="256"/>
      <c r="O92" s="257"/>
      <c r="P92" s="107">
        <f>SUM(P72:P91)</f>
        <v>0</v>
      </c>
      <c r="Q92" s="107">
        <f>SUM(Q72:Q91)</f>
        <v>0</v>
      </c>
      <c r="R92" s="107">
        <f>SUM(R72:R91)</f>
        <v>0</v>
      </c>
    </row>
    <row r="93" spans="2:18" ht="15" thickBot="1" x14ac:dyDescent="0.4">
      <c r="D93" s="2"/>
      <c r="E93" s="2"/>
      <c r="F93" s="2"/>
      <c r="H93" s="29"/>
      <c r="I93" s="29"/>
      <c r="J93" s="29"/>
      <c r="M93" s="2"/>
      <c r="N93" s="2"/>
      <c r="O93" s="2"/>
      <c r="Q93" s="29"/>
      <c r="R93" s="29"/>
    </row>
    <row r="94" spans="2:18" ht="15" thickBot="1" x14ac:dyDescent="0.4">
      <c r="B94" s="240" t="s">
        <v>94</v>
      </c>
      <c r="C94" s="241"/>
      <c r="D94" s="241" t="s">
        <v>95</v>
      </c>
      <c r="E94" s="241"/>
      <c r="F94" s="241"/>
      <c r="G94" s="241"/>
      <c r="H94" s="241"/>
      <c r="I94" s="242"/>
      <c r="J94" s="29"/>
      <c r="K94" s="240" t="s">
        <v>96</v>
      </c>
      <c r="L94" s="241"/>
      <c r="M94" s="241" t="s">
        <v>95</v>
      </c>
      <c r="N94" s="241"/>
      <c r="O94" s="241"/>
      <c r="P94" s="241"/>
      <c r="Q94" s="241"/>
      <c r="R94" s="242"/>
    </row>
    <row r="95" spans="2:18" ht="26.5" thickBot="1" x14ac:dyDescent="0.4">
      <c r="B95" s="42" t="s">
        <v>13</v>
      </c>
      <c r="C95" s="252" t="s">
        <v>75</v>
      </c>
      <c r="D95" s="253"/>
      <c r="E95" s="253"/>
      <c r="F95" s="254"/>
      <c r="G95" s="37" t="str">
        <f>+G71</f>
        <v>Ár 1 (kr.)</v>
      </c>
      <c r="H95" s="37" t="str">
        <f>+H71</f>
        <v>Ár 2 (kr.)</v>
      </c>
      <c r="I95" s="37" t="str">
        <f>+I71</f>
        <v>Ár 3 (kr.)</v>
      </c>
      <c r="J95" s="29"/>
      <c r="K95" s="42" t="s">
        <v>13</v>
      </c>
      <c r="L95" s="252" t="s">
        <v>75</v>
      </c>
      <c r="M95" s="253"/>
      <c r="N95" s="253"/>
      <c r="O95" s="254"/>
      <c r="P95" s="37" t="str">
        <f>+P71</f>
        <v>Ár 1 (kr.)</v>
      </c>
      <c r="Q95" s="37" t="str">
        <f>+Q71</f>
        <v>Ár 2 (kr.)</v>
      </c>
      <c r="R95" s="37" t="str">
        <f>+R71</f>
        <v>Ár 3 (kr.)</v>
      </c>
    </row>
    <row r="96" spans="2:18" x14ac:dyDescent="0.35">
      <c r="B96" s="183"/>
      <c r="C96" s="248"/>
      <c r="D96" s="248"/>
      <c r="E96" s="248"/>
      <c r="F96" s="248"/>
      <c r="G96" s="187"/>
      <c r="H96" s="187"/>
      <c r="I96" s="188"/>
      <c r="J96" s="108"/>
      <c r="K96" s="183"/>
      <c r="L96" s="248"/>
      <c r="M96" s="248"/>
      <c r="N96" s="248"/>
      <c r="O96" s="248"/>
      <c r="P96" s="187"/>
      <c r="Q96" s="187"/>
      <c r="R96" s="188"/>
    </row>
    <row r="97" spans="2:18" x14ac:dyDescent="0.35">
      <c r="B97" s="183"/>
      <c r="C97" s="248"/>
      <c r="D97" s="248"/>
      <c r="E97" s="248"/>
      <c r="F97" s="248"/>
      <c r="G97" s="187"/>
      <c r="H97" s="187"/>
      <c r="I97" s="188"/>
      <c r="J97" s="108"/>
      <c r="K97" s="183"/>
      <c r="L97" s="248"/>
      <c r="M97" s="248"/>
      <c r="N97" s="248"/>
      <c r="O97" s="248"/>
      <c r="P97" s="187"/>
      <c r="Q97" s="187"/>
      <c r="R97" s="188"/>
    </row>
    <row r="98" spans="2:18" x14ac:dyDescent="0.35">
      <c r="B98" s="183"/>
      <c r="C98" s="248"/>
      <c r="D98" s="248"/>
      <c r="E98" s="248"/>
      <c r="F98" s="248"/>
      <c r="G98" s="187"/>
      <c r="H98" s="187"/>
      <c r="I98" s="188"/>
      <c r="J98" s="108"/>
      <c r="K98" s="183"/>
      <c r="L98" s="248"/>
      <c r="M98" s="248"/>
      <c r="N98" s="248"/>
      <c r="O98" s="248"/>
      <c r="P98" s="187"/>
      <c r="Q98" s="187"/>
      <c r="R98" s="188"/>
    </row>
    <row r="99" spans="2:18" x14ac:dyDescent="0.35">
      <c r="B99" s="183"/>
      <c r="C99" s="248"/>
      <c r="D99" s="248"/>
      <c r="E99" s="248"/>
      <c r="F99" s="248"/>
      <c r="G99" s="187"/>
      <c r="H99" s="187"/>
      <c r="I99" s="188"/>
      <c r="J99" s="108"/>
      <c r="K99" s="183"/>
      <c r="L99" s="248"/>
      <c r="M99" s="248"/>
      <c r="N99" s="248"/>
      <c r="O99" s="248"/>
      <c r="P99" s="187"/>
      <c r="Q99" s="187"/>
      <c r="R99" s="188"/>
    </row>
    <row r="100" spans="2:18" x14ac:dyDescent="0.35">
      <c r="B100" s="183"/>
      <c r="C100" s="248"/>
      <c r="D100" s="248"/>
      <c r="E100" s="248"/>
      <c r="F100" s="248"/>
      <c r="G100" s="187"/>
      <c r="H100" s="187"/>
      <c r="I100" s="188"/>
      <c r="J100" s="108"/>
      <c r="K100" s="183"/>
      <c r="L100" s="248"/>
      <c r="M100" s="248"/>
      <c r="N100" s="248"/>
      <c r="O100" s="248"/>
      <c r="P100" s="187"/>
      <c r="Q100" s="187"/>
      <c r="R100" s="188"/>
    </row>
    <row r="101" spans="2:18" x14ac:dyDescent="0.35">
      <c r="B101" s="183"/>
      <c r="C101" s="248"/>
      <c r="D101" s="248"/>
      <c r="E101" s="248"/>
      <c r="F101" s="248"/>
      <c r="G101" s="187"/>
      <c r="H101" s="187"/>
      <c r="I101" s="188"/>
      <c r="J101" s="108"/>
      <c r="K101" s="183"/>
      <c r="L101" s="248"/>
      <c r="M101" s="248"/>
      <c r="N101" s="248"/>
      <c r="O101" s="248"/>
      <c r="P101" s="187"/>
      <c r="Q101" s="187"/>
      <c r="R101" s="188"/>
    </row>
    <row r="102" spans="2:18" x14ac:dyDescent="0.35">
      <c r="B102" s="183"/>
      <c r="C102" s="248"/>
      <c r="D102" s="248"/>
      <c r="E102" s="248"/>
      <c r="F102" s="248"/>
      <c r="G102" s="187"/>
      <c r="H102" s="187"/>
      <c r="I102" s="188"/>
      <c r="J102" s="108"/>
      <c r="K102" s="183"/>
      <c r="L102" s="248"/>
      <c r="M102" s="248"/>
      <c r="N102" s="248"/>
      <c r="O102" s="248"/>
      <c r="P102" s="187"/>
      <c r="Q102" s="187"/>
      <c r="R102" s="188"/>
    </row>
    <row r="103" spans="2:18" x14ac:dyDescent="0.35">
      <c r="B103" s="183"/>
      <c r="C103" s="248"/>
      <c r="D103" s="248"/>
      <c r="E103" s="248"/>
      <c r="F103" s="248"/>
      <c r="G103" s="187"/>
      <c r="H103" s="187"/>
      <c r="I103" s="188"/>
      <c r="J103" s="108"/>
      <c r="K103" s="183"/>
      <c r="L103" s="248"/>
      <c r="M103" s="248"/>
      <c r="N103" s="248"/>
      <c r="O103" s="248"/>
      <c r="P103" s="187"/>
      <c r="Q103" s="187"/>
      <c r="R103" s="188"/>
    </row>
    <row r="104" spans="2:18" x14ac:dyDescent="0.35">
      <c r="B104" s="183"/>
      <c r="C104" s="248"/>
      <c r="D104" s="248"/>
      <c r="E104" s="248"/>
      <c r="F104" s="248"/>
      <c r="G104" s="190"/>
      <c r="H104" s="190"/>
      <c r="I104" s="191"/>
      <c r="J104" s="108"/>
      <c r="K104" s="183"/>
      <c r="L104" s="248"/>
      <c r="M104" s="248"/>
      <c r="N104" s="248"/>
      <c r="O104" s="248"/>
      <c r="P104" s="190"/>
      <c r="Q104" s="190"/>
      <c r="R104" s="191"/>
    </row>
    <row r="105" spans="2:18" ht="15" thickBot="1" x14ac:dyDescent="0.4">
      <c r="B105" s="183"/>
      <c r="C105" s="248"/>
      <c r="D105" s="248"/>
      <c r="E105" s="248"/>
      <c r="F105" s="248"/>
      <c r="G105" s="190"/>
      <c r="H105" s="190"/>
      <c r="I105" s="191"/>
      <c r="J105" s="108"/>
      <c r="K105" s="183"/>
      <c r="L105" s="248"/>
      <c r="M105" s="248"/>
      <c r="N105" s="248"/>
      <c r="O105" s="248"/>
      <c r="P105" s="190"/>
      <c r="Q105" s="190"/>
      <c r="R105" s="191"/>
    </row>
    <row r="106" spans="2:18" hidden="1" outlineLevel="1" x14ac:dyDescent="0.35">
      <c r="B106" s="183"/>
      <c r="C106" s="248"/>
      <c r="D106" s="248"/>
      <c r="E106" s="248"/>
      <c r="F106" s="248"/>
      <c r="G106" s="190"/>
      <c r="H106" s="190"/>
      <c r="I106" s="191"/>
      <c r="J106" s="108"/>
      <c r="K106" s="183"/>
      <c r="L106" s="248"/>
      <c r="M106" s="248"/>
      <c r="N106" s="248"/>
      <c r="O106" s="248"/>
      <c r="P106" s="190"/>
      <c r="Q106" s="190"/>
      <c r="R106" s="191"/>
    </row>
    <row r="107" spans="2:18" hidden="1" outlineLevel="1" x14ac:dyDescent="0.35">
      <c r="B107" s="183"/>
      <c r="C107" s="248"/>
      <c r="D107" s="248"/>
      <c r="E107" s="248"/>
      <c r="F107" s="248"/>
      <c r="G107" s="190"/>
      <c r="H107" s="190"/>
      <c r="I107" s="191"/>
      <c r="J107" s="108"/>
      <c r="K107" s="183"/>
      <c r="L107" s="248"/>
      <c r="M107" s="248"/>
      <c r="N107" s="248"/>
      <c r="O107" s="248"/>
      <c r="P107" s="190"/>
      <c r="Q107" s="190"/>
      <c r="R107" s="191"/>
    </row>
    <row r="108" spans="2:18" hidden="1" outlineLevel="1" x14ac:dyDescent="0.35">
      <c r="B108" s="183"/>
      <c r="C108" s="248"/>
      <c r="D108" s="248"/>
      <c r="E108" s="248"/>
      <c r="F108" s="248"/>
      <c r="G108" s="190"/>
      <c r="H108" s="190"/>
      <c r="I108" s="191"/>
      <c r="J108" s="108"/>
      <c r="K108" s="183"/>
      <c r="L108" s="248"/>
      <c r="M108" s="248"/>
      <c r="N108" s="248"/>
      <c r="O108" s="248"/>
      <c r="P108" s="190"/>
      <c r="Q108" s="190"/>
      <c r="R108" s="191"/>
    </row>
    <row r="109" spans="2:18" hidden="1" outlineLevel="1" x14ac:dyDescent="0.35">
      <c r="B109" s="183"/>
      <c r="C109" s="248"/>
      <c r="D109" s="248"/>
      <c r="E109" s="248"/>
      <c r="F109" s="248"/>
      <c r="G109" s="190"/>
      <c r="H109" s="190"/>
      <c r="I109" s="191"/>
      <c r="J109" s="108"/>
      <c r="K109" s="183"/>
      <c r="L109" s="248"/>
      <c r="M109" s="248"/>
      <c r="N109" s="248"/>
      <c r="O109" s="248"/>
      <c r="P109" s="190"/>
      <c r="Q109" s="190"/>
      <c r="R109" s="191"/>
    </row>
    <row r="110" spans="2:18" hidden="1" outlineLevel="1" x14ac:dyDescent="0.35">
      <c r="B110" s="183"/>
      <c r="C110" s="248"/>
      <c r="D110" s="248"/>
      <c r="E110" s="248"/>
      <c r="F110" s="248"/>
      <c r="G110" s="190"/>
      <c r="H110" s="190"/>
      <c r="I110" s="191"/>
      <c r="J110" s="108"/>
      <c r="K110" s="183"/>
      <c r="L110" s="248"/>
      <c r="M110" s="248"/>
      <c r="N110" s="248"/>
      <c r="O110" s="248"/>
      <c r="P110" s="190"/>
      <c r="Q110" s="190"/>
      <c r="R110" s="191"/>
    </row>
    <row r="111" spans="2:18" hidden="1" outlineLevel="1" x14ac:dyDescent="0.35">
      <c r="B111" s="183"/>
      <c r="C111" s="248"/>
      <c r="D111" s="248"/>
      <c r="E111" s="248"/>
      <c r="F111" s="248"/>
      <c r="G111" s="190"/>
      <c r="H111" s="190"/>
      <c r="I111" s="191"/>
      <c r="J111" s="108"/>
      <c r="K111" s="183"/>
      <c r="L111" s="248"/>
      <c r="M111" s="248"/>
      <c r="N111" s="248"/>
      <c r="O111" s="248"/>
      <c r="P111" s="190"/>
      <c r="Q111" s="190"/>
      <c r="R111" s="191"/>
    </row>
    <row r="112" spans="2:18" hidden="1" outlineLevel="1" x14ac:dyDescent="0.35">
      <c r="B112" s="183"/>
      <c r="C112" s="248"/>
      <c r="D112" s="248"/>
      <c r="E112" s="248"/>
      <c r="F112" s="248"/>
      <c r="G112" s="190"/>
      <c r="H112" s="190"/>
      <c r="I112" s="191"/>
      <c r="J112" s="108"/>
      <c r="K112" s="183"/>
      <c r="L112" s="248"/>
      <c r="M112" s="248"/>
      <c r="N112" s="248"/>
      <c r="O112" s="248"/>
      <c r="P112" s="190"/>
      <c r="Q112" s="190"/>
      <c r="R112" s="191"/>
    </row>
    <row r="113" spans="2:18" hidden="1" outlineLevel="1" x14ac:dyDescent="0.35">
      <c r="B113" s="183"/>
      <c r="C113" s="248"/>
      <c r="D113" s="248"/>
      <c r="E113" s="248"/>
      <c r="F113" s="248"/>
      <c r="G113" s="190"/>
      <c r="H113" s="190"/>
      <c r="I113" s="191"/>
      <c r="J113" s="108"/>
      <c r="K113" s="183"/>
      <c r="L113" s="248"/>
      <c r="M113" s="248"/>
      <c r="N113" s="248"/>
      <c r="O113" s="248"/>
      <c r="P113" s="190"/>
      <c r="Q113" s="190"/>
      <c r="R113" s="191"/>
    </row>
    <row r="114" spans="2:18" hidden="1" outlineLevel="1" x14ac:dyDescent="0.35">
      <c r="B114" s="183"/>
      <c r="C114" s="248"/>
      <c r="D114" s="248"/>
      <c r="E114" s="248"/>
      <c r="F114" s="248"/>
      <c r="G114" s="190"/>
      <c r="H114" s="190"/>
      <c r="I114" s="191"/>
      <c r="J114" s="108"/>
      <c r="K114" s="183"/>
      <c r="L114" s="248"/>
      <c r="M114" s="248"/>
      <c r="N114" s="248"/>
      <c r="O114" s="248"/>
      <c r="P114" s="190"/>
      <c r="Q114" s="190"/>
      <c r="R114" s="191"/>
    </row>
    <row r="115" spans="2:18" ht="15" hidden="1" outlineLevel="1" thickBot="1" x14ac:dyDescent="0.4">
      <c r="B115" s="185"/>
      <c r="C115" s="258"/>
      <c r="D115" s="258"/>
      <c r="E115" s="258"/>
      <c r="F115" s="258"/>
      <c r="G115" s="195"/>
      <c r="H115" s="195"/>
      <c r="I115" s="196"/>
      <c r="J115" s="108"/>
      <c r="K115" s="185"/>
      <c r="L115" s="258"/>
      <c r="M115" s="258"/>
      <c r="N115" s="258"/>
      <c r="O115" s="258"/>
      <c r="P115" s="195"/>
      <c r="Q115" s="195"/>
      <c r="R115" s="196"/>
    </row>
    <row r="116" spans="2:18" ht="15" collapsed="1" thickBot="1" x14ac:dyDescent="0.4">
      <c r="B116" s="255" t="s">
        <v>97</v>
      </c>
      <c r="C116" s="256"/>
      <c r="D116" s="256"/>
      <c r="E116" s="256"/>
      <c r="F116" s="257"/>
      <c r="G116" s="107">
        <f>SUM(G96:G115)</f>
        <v>0</v>
      </c>
      <c r="H116" s="107">
        <f>SUM(H96:H115)</f>
        <v>0</v>
      </c>
      <c r="I116" s="107">
        <f>SUM(I96:I115)</f>
        <v>0</v>
      </c>
      <c r="J116" s="108"/>
      <c r="K116" s="255" t="s">
        <v>97</v>
      </c>
      <c r="L116" s="256"/>
      <c r="M116" s="256"/>
      <c r="N116" s="256"/>
      <c r="O116" s="257"/>
      <c r="P116" s="107">
        <f>SUM(P96:P115)</f>
        <v>0</v>
      </c>
      <c r="Q116" s="107">
        <f>SUM(Q96:Q115)</f>
        <v>0</v>
      </c>
      <c r="R116" s="107">
        <f>SUM(R96:R115)</f>
        <v>0</v>
      </c>
    </row>
    <row r="117" spans="2:18" ht="15" thickBot="1" x14ac:dyDescent="0.4">
      <c r="D117" s="2"/>
      <c r="E117" s="2"/>
      <c r="F117" s="2"/>
      <c r="J117" s="29"/>
      <c r="M117" s="2"/>
      <c r="N117" s="2"/>
      <c r="O117" s="2"/>
    </row>
    <row r="118" spans="2:18" ht="15" thickBot="1" x14ac:dyDescent="0.4">
      <c r="B118" s="240" t="s">
        <v>98</v>
      </c>
      <c r="C118" s="241"/>
      <c r="D118" s="241" t="s">
        <v>99</v>
      </c>
      <c r="E118" s="241"/>
      <c r="F118" s="241"/>
      <c r="G118" s="241"/>
      <c r="H118" s="241"/>
      <c r="I118" s="242"/>
      <c r="J118" s="29"/>
      <c r="K118" s="240" t="s">
        <v>99</v>
      </c>
      <c r="L118" s="241"/>
      <c r="M118" s="241" t="s">
        <v>99</v>
      </c>
      <c r="N118" s="241"/>
      <c r="O118" s="241"/>
      <c r="P118" s="241"/>
      <c r="Q118" s="241"/>
      <c r="R118" s="242"/>
    </row>
    <row r="119" spans="2:18" ht="26.5" thickBot="1" x14ac:dyDescent="0.4">
      <c r="B119" s="42" t="s">
        <v>13</v>
      </c>
      <c r="C119" s="252" t="s">
        <v>75</v>
      </c>
      <c r="D119" s="253"/>
      <c r="E119" s="253"/>
      <c r="F119" s="254"/>
      <c r="G119" s="37" t="str">
        <f>+G95</f>
        <v>Ár 1 (kr.)</v>
      </c>
      <c r="H119" s="37" t="str">
        <f t="shared" ref="H119:I119" si="3">+H95</f>
        <v>Ár 2 (kr.)</v>
      </c>
      <c r="I119" s="37" t="str">
        <f t="shared" si="3"/>
        <v>Ár 3 (kr.)</v>
      </c>
      <c r="J119" s="29"/>
      <c r="K119" s="42" t="s">
        <v>13</v>
      </c>
      <c r="L119" s="252" t="s">
        <v>75</v>
      </c>
      <c r="M119" s="253"/>
      <c r="N119" s="253"/>
      <c r="O119" s="254"/>
      <c r="P119" s="37" t="str">
        <f>+P95</f>
        <v>Ár 1 (kr.)</v>
      </c>
      <c r="Q119" s="37" t="str">
        <f t="shared" ref="Q119:R119" si="4">+Q95</f>
        <v>Ár 2 (kr.)</v>
      </c>
      <c r="R119" s="37" t="str">
        <f t="shared" si="4"/>
        <v>Ár 3 (kr.)</v>
      </c>
    </row>
    <row r="120" spans="2:18" x14ac:dyDescent="0.35">
      <c r="B120" s="106">
        <v>1</v>
      </c>
      <c r="C120" s="248"/>
      <c r="D120" s="248"/>
      <c r="E120" s="248"/>
      <c r="F120" s="248"/>
      <c r="G120" s="187"/>
      <c r="H120" s="187"/>
      <c r="I120" s="188"/>
      <c r="J120" s="108"/>
      <c r="K120" s="106">
        <v>1</v>
      </c>
      <c r="L120" s="248"/>
      <c r="M120" s="248"/>
      <c r="N120" s="248"/>
      <c r="O120" s="248"/>
      <c r="P120" s="187"/>
      <c r="Q120" s="187"/>
      <c r="R120" s="188"/>
    </row>
    <row r="121" spans="2:18" x14ac:dyDescent="0.35">
      <c r="B121" s="106">
        <v>2</v>
      </c>
      <c r="C121" s="248"/>
      <c r="D121" s="248"/>
      <c r="E121" s="248"/>
      <c r="F121" s="248"/>
      <c r="G121" s="190"/>
      <c r="H121" s="190"/>
      <c r="I121" s="191"/>
      <c r="J121" s="108"/>
      <c r="K121" s="106">
        <v>2</v>
      </c>
      <c r="L121" s="248"/>
      <c r="M121" s="248"/>
      <c r="N121" s="248"/>
      <c r="O121" s="248"/>
      <c r="P121" s="190"/>
      <c r="Q121" s="190"/>
      <c r="R121" s="191"/>
    </row>
    <row r="122" spans="2:18" x14ac:dyDescent="0.35">
      <c r="B122" s="106">
        <v>3</v>
      </c>
      <c r="C122" s="248"/>
      <c r="D122" s="248"/>
      <c r="E122" s="248"/>
      <c r="F122" s="248"/>
      <c r="G122" s="190"/>
      <c r="H122" s="190"/>
      <c r="I122" s="191"/>
      <c r="J122" s="108"/>
      <c r="K122" s="106">
        <v>3</v>
      </c>
      <c r="L122" s="248"/>
      <c r="M122" s="248"/>
      <c r="N122" s="248"/>
      <c r="O122" s="248"/>
      <c r="P122" s="190"/>
      <c r="Q122" s="190"/>
      <c r="R122" s="191"/>
    </row>
    <row r="123" spans="2:18" x14ac:dyDescent="0.35">
      <c r="B123" s="106">
        <v>4</v>
      </c>
      <c r="C123" s="248"/>
      <c r="D123" s="248"/>
      <c r="E123" s="248"/>
      <c r="F123" s="248"/>
      <c r="G123" s="190"/>
      <c r="H123" s="190"/>
      <c r="I123" s="191"/>
      <c r="J123" s="108"/>
      <c r="K123" s="106">
        <v>4</v>
      </c>
      <c r="L123" s="248"/>
      <c r="M123" s="248"/>
      <c r="N123" s="248"/>
      <c r="O123" s="248"/>
      <c r="P123" s="190"/>
      <c r="Q123" s="190"/>
      <c r="R123" s="191"/>
    </row>
    <row r="124" spans="2:18" ht="17.5" customHeight="1" thickBot="1" x14ac:dyDescent="0.4">
      <c r="B124" s="106">
        <v>5</v>
      </c>
      <c r="C124" s="248"/>
      <c r="D124" s="248"/>
      <c r="E124" s="248"/>
      <c r="F124" s="248"/>
      <c r="G124" s="190"/>
      <c r="H124" s="190"/>
      <c r="I124" s="191"/>
      <c r="J124" s="108"/>
      <c r="K124" s="106">
        <v>5</v>
      </c>
      <c r="L124" s="248"/>
      <c r="M124" s="248"/>
      <c r="N124" s="248"/>
      <c r="O124" s="248"/>
      <c r="P124" s="190"/>
      <c r="Q124" s="190"/>
      <c r="R124" s="191"/>
    </row>
    <row r="125" spans="2:18" ht="15" thickBot="1" x14ac:dyDescent="0.4">
      <c r="B125" s="274" t="s">
        <v>100</v>
      </c>
      <c r="C125" s="275"/>
      <c r="D125" s="275"/>
      <c r="E125" s="275"/>
      <c r="F125" s="276"/>
      <c r="G125" s="109">
        <f>+SUM(G120:G124)</f>
        <v>0</v>
      </c>
      <c r="H125" s="109">
        <f t="shared" ref="H125:I125" si="5">+SUM(H120:H124)</f>
        <v>0</v>
      </c>
      <c r="I125" s="109">
        <f t="shared" si="5"/>
        <v>0</v>
      </c>
      <c r="J125" s="108"/>
      <c r="K125" s="255" t="s">
        <v>100</v>
      </c>
      <c r="L125" s="256"/>
      <c r="M125" s="256"/>
      <c r="N125" s="256"/>
      <c r="O125" s="257"/>
      <c r="P125" s="109">
        <f>+SUM(P120:P124)</f>
        <v>0</v>
      </c>
      <c r="Q125" s="109">
        <f t="shared" ref="Q125" si="6">+SUM(Q120:Q124)</f>
        <v>0</v>
      </c>
      <c r="R125" s="109">
        <f t="shared" ref="R125" si="7">+SUM(R120:R124)</f>
        <v>0</v>
      </c>
    </row>
    <row r="126" spans="2:18" ht="15" thickBot="1" x14ac:dyDescent="0.4">
      <c r="B126" s="249" t="s">
        <v>101</v>
      </c>
      <c r="C126" s="250"/>
      <c r="D126" s="250"/>
      <c r="E126" s="250"/>
      <c r="F126" s="251" t="s">
        <v>101</v>
      </c>
      <c r="G126" s="110" t="str">
        <f>IF(SUM(G120:G124)&gt;G20*0.2,"OF HÁTT","OK")</f>
        <v>OK</v>
      </c>
      <c r="H126" s="110" t="str">
        <f>IF(SUM(H120:H124)&gt;H20*0.2,"OF HÁTT","OK")</f>
        <v>OK</v>
      </c>
      <c r="I126" s="111" t="str">
        <f>IF(SUM(I120:I124)&gt;I20*0.2,"OF HÁTT","OK")</f>
        <v>OK</v>
      </c>
      <c r="J126" s="108"/>
      <c r="K126" s="249" t="str">
        <f>+B126</f>
        <v>Samrekstur og aðstaða innan marka:</v>
      </c>
      <c r="L126" s="250"/>
      <c r="M126" s="250"/>
      <c r="N126" s="250"/>
      <c r="O126" s="251" t="s">
        <v>101</v>
      </c>
      <c r="P126" s="110" t="str">
        <f>IF(SUM(P120:P124)&gt;P20*0.2,"OF HÁTT","OK")</f>
        <v>OK</v>
      </c>
      <c r="Q126" s="110" t="str">
        <f>IF(SUM(Q120:Q124)&gt;Q20*0.2,"OF HÁTT","OK")</f>
        <v>OK</v>
      </c>
      <c r="R126" s="111" t="str">
        <f>IF(SUM(R120:R124)&gt;R20*0.2,"OF HÁTT","OK")</f>
        <v>OK</v>
      </c>
    </row>
    <row r="127" spans="2:18" ht="15" thickBot="1" x14ac:dyDescent="0.4">
      <c r="J127" s="29"/>
    </row>
    <row r="128" spans="2:18" ht="15" thickBot="1" x14ac:dyDescent="0.4">
      <c r="G128" s="38" t="s">
        <v>102</v>
      </c>
      <c r="H128" s="38" t="s">
        <v>103</v>
      </c>
      <c r="I128" s="38" t="s">
        <v>104</v>
      </c>
      <c r="J128" s="29"/>
      <c r="P128" s="38" t="s">
        <v>102</v>
      </c>
      <c r="Q128" s="38" t="s">
        <v>103</v>
      </c>
      <c r="R128" s="38" t="s">
        <v>104</v>
      </c>
    </row>
    <row r="129" spans="2:18" ht="15" thickBot="1" x14ac:dyDescent="0.4">
      <c r="B129" s="222" t="s">
        <v>105</v>
      </c>
      <c r="C129" s="223"/>
      <c r="D129" s="223"/>
      <c r="E129" s="223"/>
      <c r="F129" s="224"/>
      <c r="G129" s="107">
        <f>G20+G44+G68+G92+G116+G125</f>
        <v>0</v>
      </c>
      <c r="H129" s="107">
        <f>H20+H44+H68+H92+H116+H125</f>
        <v>0</v>
      </c>
      <c r="I129" s="107">
        <f>I20+I44+I68+I92+I116+I125</f>
        <v>0</v>
      </c>
      <c r="J129" s="29"/>
      <c r="K129" s="222" t="s">
        <v>106</v>
      </c>
      <c r="L129" s="223"/>
      <c r="M129" s="223"/>
      <c r="N129" s="223"/>
      <c r="O129" s="224"/>
      <c r="P129" s="107">
        <f>P20+P44+P68+P92+P116+P125</f>
        <v>0</v>
      </c>
      <c r="Q129" s="107">
        <f>Q20+Q44+Q68+Q92+Q116+Q125</f>
        <v>0</v>
      </c>
      <c r="R129" s="107">
        <f>R20+R44+R68+R92+R116+R125</f>
        <v>0</v>
      </c>
    </row>
    <row r="130" spans="2:18" ht="14.5" customHeight="1" thickBot="1" x14ac:dyDescent="0.4">
      <c r="B130" s="29"/>
      <c r="C130" s="29"/>
      <c r="D130" s="29"/>
      <c r="E130" s="29"/>
      <c r="F130" s="29"/>
      <c r="G130" s="29"/>
      <c r="H130" s="29"/>
      <c r="I130" s="29"/>
      <c r="J130" s="29"/>
      <c r="K130" s="29"/>
      <c r="L130" s="29"/>
      <c r="M130" s="29"/>
      <c r="N130" s="29"/>
      <c r="O130" s="29"/>
      <c r="P130" s="29"/>
      <c r="Q130" s="29"/>
      <c r="R130" s="29"/>
    </row>
    <row r="131" spans="2:18" ht="19.5" customHeight="1" thickBot="1" x14ac:dyDescent="0.4">
      <c r="B131" s="245" t="s">
        <v>107</v>
      </c>
      <c r="C131" s="246"/>
      <c r="D131" s="246"/>
      <c r="E131" s="246"/>
      <c r="F131" s="247"/>
      <c r="G131" s="243">
        <f>+I129+H129+G129</f>
        <v>0</v>
      </c>
      <c r="H131" s="243"/>
      <c r="I131" s="244"/>
      <c r="J131" s="29"/>
      <c r="K131" s="245" t="s">
        <v>108</v>
      </c>
      <c r="L131" s="246"/>
      <c r="M131" s="246"/>
      <c r="N131" s="246"/>
      <c r="O131" s="247"/>
      <c r="P131" s="243">
        <f>+R129+Q129+P129</f>
        <v>0</v>
      </c>
      <c r="Q131" s="243"/>
      <c r="R131" s="244"/>
    </row>
    <row r="132" spans="2:18" ht="15" customHeight="1" x14ac:dyDescent="0.35">
      <c r="J132" s="29"/>
      <c r="K132" s="29"/>
      <c r="L132" s="29"/>
      <c r="M132" s="29"/>
      <c r="N132" s="29"/>
      <c r="O132" s="29"/>
      <c r="P132" s="29"/>
      <c r="Q132" s="29"/>
      <c r="R132" s="29"/>
    </row>
    <row r="133" spans="2:18" ht="15" customHeight="1" x14ac:dyDescent="0.35">
      <c r="D133" s="7"/>
      <c r="E133" s="7"/>
      <c r="F133" s="7"/>
      <c r="G133" s="7"/>
      <c r="H133" s="7"/>
      <c r="I133" s="7"/>
      <c r="J133" s="7"/>
      <c r="K133" s="7"/>
      <c r="L133" s="7"/>
      <c r="M133" s="7"/>
      <c r="N133" s="7"/>
      <c r="O133" s="7"/>
      <c r="P133" s="7"/>
      <c r="Q133" s="7"/>
      <c r="R133" s="7"/>
    </row>
  </sheetData>
  <sheetProtection sheet="1" objects="1" scenarios="1" formatRows="0" selectLockedCells="1"/>
  <customSheetViews>
    <customSheetView guid="{69C47522-638A-43C6-B553-13CB2251FD88}" scale="80" showGridLines="0">
      <pane xSplit="1" ySplit="5" topLeftCell="B6" activePane="bottomRight" state="frozen"/>
      <selection pane="bottomRight" activeCell="D7" sqref="D7"/>
      <pageMargins left="0" right="0" top="0" bottom="0" header="0" footer="0"/>
      <pageSetup paperSize="9" orientation="landscape" r:id="rId1"/>
    </customSheetView>
  </customSheetViews>
  <mergeCells count="241">
    <mergeCell ref="L119:O119"/>
    <mergeCell ref="L120:O120"/>
    <mergeCell ref="L121:O121"/>
    <mergeCell ref="L122:O122"/>
    <mergeCell ref="L123:O123"/>
    <mergeCell ref="L124:O124"/>
    <mergeCell ref="K125:O125"/>
    <mergeCell ref="K129:O129"/>
    <mergeCell ref="B118:I118"/>
    <mergeCell ref="B125:F125"/>
    <mergeCell ref="B129:F129"/>
    <mergeCell ref="C120:F120"/>
    <mergeCell ref="C121:F121"/>
    <mergeCell ref="C122:F122"/>
    <mergeCell ref="C96:F96"/>
    <mergeCell ref="C104:F104"/>
    <mergeCell ref="C105:F105"/>
    <mergeCell ref="C110:F110"/>
    <mergeCell ref="C111:F111"/>
    <mergeCell ref="C112:F112"/>
    <mergeCell ref="C113:F113"/>
    <mergeCell ref="C114:F114"/>
    <mergeCell ref="C97:F97"/>
    <mergeCell ref="C98:F98"/>
    <mergeCell ref="C99:F99"/>
    <mergeCell ref="C100:F100"/>
    <mergeCell ref="C101:F101"/>
    <mergeCell ref="C102:F102"/>
    <mergeCell ref="C103:F103"/>
    <mergeCell ref="C106:F106"/>
    <mergeCell ref="C107:F107"/>
    <mergeCell ref="L111:O111"/>
    <mergeCell ref="L112:O112"/>
    <mergeCell ref="L113:O113"/>
    <mergeCell ref="B11:C11"/>
    <mergeCell ref="C23:F23"/>
    <mergeCell ref="C24:F24"/>
    <mergeCell ref="C25:F25"/>
    <mergeCell ref="C26:F26"/>
    <mergeCell ref="C27:F27"/>
    <mergeCell ref="C28:F28"/>
    <mergeCell ref="C29:F29"/>
    <mergeCell ref="C30:F30"/>
    <mergeCell ref="C38:F38"/>
    <mergeCell ref="C39:F39"/>
    <mergeCell ref="C40:F40"/>
    <mergeCell ref="C42:F42"/>
    <mergeCell ref="C43:F43"/>
    <mergeCell ref="C48:F48"/>
    <mergeCell ref="C49:F49"/>
    <mergeCell ref="D11:I11"/>
    <mergeCell ref="C108:F108"/>
    <mergeCell ref="C109:F109"/>
    <mergeCell ref="L106:O106"/>
    <mergeCell ref="C95:F95"/>
    <mergeCell ref="L105:O105"/>
    <mergeCell ref="L66:O66"/>
    <mergeCell ref="L67:O67"/>
    <mergeCell ref="K68:O68"/>
    <mergeCell ref="K70:R70"/>
    <mergeCell ref="L71:O71"/>
    <mergeCell ref="L72:O72"/>
    <mergeCell ref="L84:O84"/>
    <mergeCell ref="L110:O110"/>
    <mergeCell ref="L114:O114"/>
    <mergeCell ref="L115:O115"/>
    <mergeCell ref="L85:O85"/>
    <mergeCell ref="L86:O86"/>
    <mergeCell ref="L87:O87"/>
    <mergeCell ref="L88:O88"/>
    <mergeCell ref="L89:O89"/>
    <mergeCell ref="L90:O90"/>
    <mergeCell ref="L91:O91"/>
    <mergeCell ref="K92:O92"/>
    <mergeCell ref="L97:O97"/>
    <mergeCell ref="L98:O98"/>
    <mergeCell ref="L99:O99"/>
    <mergeCell ref="L100:O100"/>
    <mergeCell ref="L101:O101"/>
    <mergeCell ref="L102:O102"/>
    <mergeCell ref="L103:O103"/>
    <mergeCell ref="L107:O107"/>
    <mergeCell ref="L108:O108"/>
    <mergeCell ref="L109:O109"/>
    <mergeCell ref="K94:R94"/>
    <mergeCell ref="L95:O95"/>
    <mergeCell ref="L96:O96"/>
    <mergeCell ref="L104:O104"/>
    <mergeCell ref="K11:L11"/>
    <mergeCell ref="M11:R11"/>
    <mergeCell ref="B116:F116"/>
    <mergeCell ref="C115:F115"/>
    <mergeCell ref="B46:I46"/>
    <mergeCell ref="B68:F68"/>
    <mergeCell ref="C50:F50"/>
    <mergeCell ref="C61:F61"/>
    <mergeCell ref="C62:F62"/>
    <mergeCell ref="C63:F63"/>
    <mergeCell ref="C64:F64"/>
    <mergeCell ref="C66:F66"/>
    <mergeCell ref="C67:F67"/>
    <mergeCell ref="C47:F47"/>
    <mergeCell ref="B44:F44"/>
    <mergeCell ref="C19:F19"/>
    <mergeCell ref="L26:O26"/>
    <mergeCell ref="L27:O27"/>
    <mergeCell ref="L28:O28"/>
    <mergeCell ref="L29:O29"/>
    <mergeCell ref="L30:O30"/>
    <mergeCell ref="L38:O38"/>
    <mergeCell ref="L39:O39"/>
    <mergeCell ref="L40:O40"/>
    <mergeCell ref="B70:I70"/>
    <mergeCell ref="B92:F92"/>
    <mergeCell ref="B94:I94"/>
    <mergeCell ref="C71:F71"/>
    <mergeCell ref="C72:F72"/>
    <mergeCell ref="C84:F84"/>
    <mergeCell ref="C85:F85"/>
    <mergeCell ref="C86:F86"/>
    <mergeCell ref="C87:F87"/>
    <mergeCell ref="C88:F88"/>
    <mergeCell ref="C89:F89"/>
    <mergeCell ref="C90:F90"/>
    <mergeCell ref="C91:F91"/>
    <mergeCell ref="C73:F73"/>
    <mergeCell ref="C74:F74"/>
    <mergeCell ref="C75:F75"/>
    <mergeCell ref="C76:F76"/>
    <mergeCell ref="C77:F77"/>
    <mergeCell ref="C78:F78"/>
    <mergeCell ref="C79:F79"/>
    <mergeCell ref="C80:F80"/>
    <mergeCell ref="C81:F81"/>
    <mergeCell ref="E4:I4"/>
    <mergeCell ref="E5:I5"/>
    <mergeCell ref="E6:I6"/>
    <mergeCell ref="E7:I7"/>
    <mergeCell ref="E8:I8"/>
    <mergeCell ref="E9:I9"/>
    <mergeCell ref="B2:I2"/>
    <mergeCell ref="C14:F14"/>
    <mergeCell ref="C16:F16"/>
    <mergeCell ref="C4:D4"/>
    <mergeCell ref="C5:D5"/>
    <mergeCell ref="C6:D6"/>
    <mergeCell ref="C7:D7"/>
    <mergeCell ref="C8:D8"/>
    <mergeCell ref="C9:D9"/>
    <mergeCell ref="C15:F15"/>
    <mergeCell ref="L14:O14"/>
    <mergeCell ref="L15:O15"/>
    <mergeCell ref="L16:O16"/>
    <mergeCell ref="L17:O17"/>
    <mergeCell ref="L18:O18"/>
    <mergeCell ref="L19:O19"/>
    <mergeCell ref="C31:F31"/>
    <mergeCell ref="B13:I13"/>
    <mergeCell ref="B22:I22"/>
    <mergeCell ref="B20:F20"/>
    <mergeCell ref="C17:F17"/>
    <mergeCell ref="C18:F18"/>
    <mergeCell ref="K13:R13"/>
    <mergeCell ref="K20:O20"/>
    <mergeCell ref="K22:R22"/>
    <mergeCell ref="L23:O23"/>
    <mergeCell ref="L24:O24"/>
    <mergeCell ref="L25:O25"/>
    <mergeCell ref="L41:O41"/>
    <mergeCell ref="C51:F51"/>
    <mergeCell ref="C52:F52"/>
    <mergeCell ref="C53:F53"/>
    <mergeCell ref="C54:F54"/>
    <mergeCell ref="C55:F55"/>
    <mergeCell ref="C56:F56"/>
    <mergeCell ref="C57:F57"/>
    <mergeCell ref="C58:F58"/>
    <mergeCell ref="C41:F41"/>
    <mergeCell ref="L42:O42"/>
    <mergeCell ref="L43:O43"/>
    <mergeCell ref="K44:O44"/>
    <mergeCell ref="K46:R46"/>
    <mergeCell ref="L47:O47"/>
    <mergeCell ref="L48:O48"/>
    <mergeCell ref="L49:O49"/>
    <mergeCell ref="L50:O50"/>
    <mergeCell ref="C34:F34"/>
    <mergeCell ref="C35:F35"/>
    <mergeCell ref="C36:F36"/>
    <mergeCell ref="C37:F37"/>
    <mergeCell ref="L31:O31"/>
    <mergeCell ref="L32:O32"/>
    <mergeCell ref="L33:O33"/>
    <mergeCell ref="L34:O34"/>
    <mergeCell ref="L35:O35"/>
    <mergeCell ref="L36:O36"/>
    <mergeCell ref="L37:O37"/>
    <mergeCell ref="C32:F32"/>
    <mergeCell ref="C33:F33"/>
    <mergeCell ref="C60:F60"/>
    <mergeCell ref="C65:F65"/>
    <mergeCell ref="L51:O51"/>
    <mergeCell ref="L52:O52"/>
    <mergeCell ref="L53:O53"/>
    <mergeCell ref="L54:O54"/>
    <mergeCell ref="L55:O55"/>
    <mergeCell ref="L56:O56"/>
    <mergeCell ref="L57:O57"/>
    <mergeCell ref="L58:O58"/>
    <mergeCell ref="L59:O59"/>
    <mergeCell ref="L60:O60"/>
    <mergeCell ref="L65:O65"/>
    <mergeCell ref="C59:F59"/>
    <mergeCell ref="L61:O61"/>
    <mergeCell ref="L62:O62"/>
    <mergeCell ref="L63:O63"/>
    <mergeCell ref="L64:O64"/>
    <mergeCell ref="P131:R131"/>
    <mergeCell ref="K131:O131"/>
    <mergeCell ref="G131:I131"/>
    <mergeCell ref="B131:F131"/>
    <mergeCell ref="C82:F82"/>
    <mergeCell ref="C83:F83"/>
    <mergeCell ref="L73:O73"/>
    <mergeCell ref="L74:O74"/>
    <mergeCell ref="L75:O75"/>
    <mergeCell ref="L76:O76"/>
    <mergeCell ref="L77:O77"/>
    <mergeCell ref="L78:O78"/>
    <mergeCell ref="L79:O79"/>
    <mergeCell ref="L80:O80"/>
    <mergeCell ref="L81:O81"/>
    <mergeCell ref="L82:O82"/>
    <mergeCell ref="L83:O83"/>
    <mergeCell ref="B126:F126"/>
    <mergeCell ref="K126:O126"/>
    <mergeCell ref="C119:F119"/>
    <mergeCell ref="C123:F123"/>
    <mergeCell ref="C124:F124"/>
    <mergeCell ref="K116:O116"/>
    <mergeCell ref="K118:R118"/>
  </mergeCells>
  <phoneticPr fontId="7" type="noConversion"/>
  <dataValidations count="1">
    <dataValidation type="list" allowBlank="1" showInputMessage="1" showErrorMessage="1" sqref="K15:K19 K96:K115 K24:K43 K120:K124 K72:K91 K48:K67 L43 B96:B115 B24:B43 B120:B124 B72:B91 B48:B67 C43 B15:B19" xr:uid="{B3260CE7-7FAC-475B-AC30-F740B00D179C}">
      <formula1>$B$5:$B$9</formula1>
    </dataValidation>
  </dataValidations>
  <pageMargins left="0.25" right="0.25" top="0.75" bottom="0.75" header="0.3" footer="0.3"/>
  <pageSetup paperSize="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T30"/>
  <sheetViews>
    <sheetView showGridLines="0" tabSelected="1" topLeftCell="A9" zoomScaleNormal="100" workbookViewId="0">
      <selection activeCell="O23" sqref="O23"/>
    </sheetView>
  </sheetViews>
  <sheetFormatPr defaultRowHeight="14.5" x14ac:dyDescent="0.35"/>
  <cols>
    <col min="1" max="1" width="1.54296875" customWidth="1"/>
    <col min="2" max="2" width="22.54296875" customWidth="1"/>
    <col min="3" max="3" width="19.1796875" customWidth="1"/>
    <col min="4" max="6" width="13.54296875" customWidth="1"/>
    <col min="7" max="7" width="9.54296875" customWidth="1"/>
    <col min="8" max="8" width="2.6328125" customWidth="1"/>
    <col min="9" max="9" width="18.54296875" customWidth="1"/>
    <col min="10" max="10" width="12.7265625" customWidth="1"/>
    <col min="11" max="13" width="12.54296875" customWidth="1"/>
    <col min="14" max="14" width="2" customWidth="1"/>
    <col min="15" max="17" width="12.54296875" customWidth="1"/>
    <col min="18" max="18" width="12.7265625" customWidth="1"/>
    <col min="19" max="19" width="12.54296875" customWidth="1"/>
    <col min="20" max="20" width="11.7265625" customWidth="1"/>
    <col min="21" max="25" width="12.54296875" customWidth="1"/>
  </cols>
  <sheetData>
    <row r="1" spans="1:19" ht="5.15" customHeight="1" thickBot="1" x14ac:dyDescent="0.4"/>
    <row r="2" spans="1:19" ht="19" thickBot="1" x14ac:dyDescent="0.5">
      <c r="B2" s="202" t="s">
        <v>109</v>
      </c>
      <c r="C2" s="203"/>
      <c r="D2" s="203"/>
      <c r="E2" s="203"/>
      <c r="F2" s="203"/>
      <c r="G2" s="204"/>
    </row>
    <row r="3" spans="1:19" ht="5.15" customHeight="1" thickBot="1" x14ac:dyDescent="0.4"/>
    <row r="4" spans="1:19" ht="14.5" customHeight="1" x14ac:dyDescent="0.35">
      <c r="B4" s="121" t="s">
        <v>2</v>
      </c>
      <c r="C4" s="298" t="str">
        <f>+'1. Verkþættir'!D4</f>
        <v>Umsækjandi A ehf.</v>
      </c>
      <c r="D4" s="298"/>
      <c r="E4" s="298"/>
      <c r="F4" s="298"/>
      <c r="G4" s="299"/>
      <c r="P4" s="112"/>
      <c r="Q4" s="112"/>
      <c r="R4" s="112"/>
      <c r="S4" s="112"/>
    </row>
    <row r="5" spans="1:19" ht="14.5" customHeight="1" x14ac:dyDescent="0.35">
      <c r="B5" s="122" t="s">
        <v>110</v>
      </c>
      <c r="C5" s="262" t="str">
        <f>+'1. Verkþættir'!D5</f>
        <v>Umsækjandi B ehf. (ef við á)</v>
      </c>
      <c r="D5" s="262"/>
      <c r="E5" s="262"/>
      <c r="F5" s="262"/>
      <c r="G5" s="300"/>
      <c r="P5" s="113"/>
      <c r="Q5" s="113"/>
      <c r="R5" s="113"/>
      <c r="S5" s="113"/>
    </row>
    <row r="6" spans="1:19" x14ac:dyDescent="0.35">
      <c r="B6" s="123" t="s">
        <v>4</v>
      </c>
      <c r="C6" s="262" t="str">
        <f>+'1. Verkþættir'!D6</f>
        <v>Verkefnið</v>
      </c>
      <c r="D6" s="262"/>
      <c r="E6" s="262"/>
      <c r="F6" s="262"/>
      <c r="G6" s="300"/>
      <c r="P6" s="113"/>
      <c r="Q6" s="113"/>
      <c r="R6" s="113"/>
      <c r="S6" s="113"/>
    </row>
    <row r="7" spans="1:19" x14ac:dyDescent="0.35">
      <c r="B7" s="124" t="s">
        <v>6</v>
      </c>
      <c r="C7" s="262" t="str">
        <f>+'1. Verkþættir'!D7</f>
        <v>Verkefnaland</v>
      </c>
      <c r="D7" s="262"/>
      <c r="E7" s="262"/>
      <c r="F7" s="262"/>
      <c r="G7" s="300"/>
      <c r="P7" s="113"/>
      <c r="Q7" s="113"/>
      <c r="R7" s="113"/>
      <c r="S7" s="113"/>
    </row>
    <row r="8" spans="1:19" x14ac:dyDescent="0.35">
      <c r="B8" s="124" t="s">
        <v>8</v>
      </c>
      <c r="C8" s="262" t="str">
        <f>+'1. Verkþættir'!D8</f>
        <v>202X-202X</v>
      </c>
      <c r="D8" s="262"/>
      <c r="E8" s="262"/>
      <c r="F8" s="262"/>
      <c r="G8" s="300"/>
      <c r="P8" s="113"/>
      <c r="Q8" s="113"/>
      <c r="R8" s="113"/>
      <c r="S8" s="113"/>
    </row>
    <row r="9" spans="1:19" ht="15" thickBot="1" x14ac:dyDescent="0.4">
      <c r="B9" s="40" t="s">
        <v>111</v>
      </c>
      <c r="C9" s="301">
        <f>+F25</f>
        <v>0</v>
      </c>
      <c r="D9" s="301"/>
      <c r="E9" s="301"/>
      <c r="F9" s="301"/>
      <c r="G9" s="302"/>
    </row>
    <row r="10" spans="1:19" ht="15" thickBot="1" x14ac:dyDescent="0.4">
      <c r="A10" s="1"/>
      <c r="B10" s="1"/>
      <c r="C10" s="1"/>
      <c r="D10" s="1"/>
      <c r="E10" s="1"/>
      <c r="F10" s="1"/>
      <c r="G10" s="1"/>
      <c r="H10" s="1"/>
      <c r="I10" s="1"/>
      <c r="J10" s="1"/>
      <c r="K10" s="1"/>
      <c r="L10" s="1"/>
      <c r="M10" s="1"/>
      <c r="O10" s="1"/>
      <c r="P10" s="1"/>
      <c r="Q10" s="1"/>
      <c r="R10" s="1"/>
      <c r="S10" s="1"/>
    </row>
    <row r="11" spans="1:19" ht="15" thickBot="1" x14ac:dyDescent="0.4">
      <c r="A11" s="1"/>
      <c r="B11" s="272" t="s">
        <v>112</v>
      </c>
      <c r="C11" s="289"/>
      <c r="D11" s="289"/>
      <c r="E11" s="289"/>
      <c r="F11" s="289"/>
      <c r="G11" s="273"/>
      <c r="I11" s="272" t="s">
        <v>113</v>
      </c>
      <c r="J11" s="289"/>
      <c r="K11" s="49" t="s">
        <v>114</v>
      </c>
      <c r="L11" s="49" t="s">
        <v>115</v>
      </c>
      <c r="M11" s="143" t="s">
        <v>116</v>
      </c>
      <c r="O11" s="49" t="s">
        <v>114</v>
      </c>
      <c r="P11" s="143" t="s">
        <v>115</v>
      </c>
      <c r="Q11" s="50" t="s">
        <v>116</v>
      </c>
    </row>
    <row r="12" spans="1:19" ht="26.5" customHeight="1" thickBot="1" x14ac:dyDescent="0.4">
      <c r="B12" s="218" t="s">
        <v>117</v>
      </c>
      <c r="C12" s="305"/>
      <c r="D12" s="114" t="str">
        <f>+C4</f>
        <v>Umsækjandi A ehf.</v>
      </c>
      <c r="E12" s="114" t="str">
        <f>+C5</f>
        <v>Umsækjandi B ehf. (ef við á)</v>
      </c>
      <c r="F12" s="45" t="s">
        <v>118</v>
      </c>
      <c r="G12" s="32" t="s">
        <v>119</v>
      </c>
      <c r="H12" s="53"/>
      <c r="I12" s="252" t="s">
        <v>120</v>
      </c>
      <c r="J12" s="253"/>
      <c r="K12" s="282" t="str">
        <f>+C4</f>
        <v>Umsækjandi A ehf.</v>
      </c>
      <c r="L12" s="283"/>
      <c r="M12" s="284"/>
      <c r="O12" s="282" t="str">
        <f>+C5</f>
        <v>Umsækjandi B ehf. (ef við á)</v>
      </c>
      <c r="P12" s="283"/>
      <c r="Q12" s="284"/>
    </row>
    <row r="13" spans="1:19" ht="15" customHeight="1" x14ac:dyDescent="0.35">
      <c r="A13" s="1"/>
      <c r="B13" s="306" t="str">
        <f>+'3. Kostnaðaráætlun'!B13</f>
        <v>Laun og launatengd gjöld:</v>
      </c>
      <c r="C13" s="307"/>
      <c r="D13" s="115">
        <f t="shared" ref="D13:D18" si="0">+K13+L13+M13</f>
        <v>0</v>
      </c>
      <c r="E13" s="115">
        <f t="shared" ref="E13:E18" si="1">+Q13+O13+P13</f>
        <v>0</v>
      </c>
      <c r="F13" s="115">
        <f>+E13+D13</f>
        <v>0</v>
      </c>
      <c r="G13" s="116" t="str">
        <f>IFERROR(F13/F19,"")</f>
        <v/>
      </c>
      <c r="H13" s="54"/>
      <c r="I13" s="306" t="str">
        <f t="shared" ref="I13:I18" si="2">+B13</f>
        <v>Laun og launatengd gjöld:</v>
      </c>
      <c r="J13" s="312"/>
      <c r="K13" s="130">
        <f>+'3. Kostnaðaráætlun'!G20</f>
        <v>0</v>
      </c>
      <c r="L13" s="128">
        <f>+'3. Kostnaðaráætlun'!H20</f>
        <v>0</v>
      </c>
      <c r="M13" s="144">
        <f>+'3. Kostnaðaráætlun'!I20</f>
        <v>0</v>
      </c>
      <c r="O13" s="147">
        <f>+'3. Kostnaðaráætlun'!P20</f>
        <v>0</v>
      </c>
      <c r="P13" s="125">
        <f>+'3. Kostnaðaráætlun'!Q20</f>
        <v>0</v>
      </c>
      <c r="Q13" s="125">
        <f>+'3. Kostnaðaráætlun'!R20</f>
        <v>0</v>
      </c>
    </row>
    <row r="14" spans="1:19" ht="15" customHeight="1" x14ac:dyDescent="0.35">
      <c r="A14" s="1"/>
      <c r="B14" s="292" t="str">
        <f>+'3. Kostnaðaráætlun'!B22</f>
        <v>Rekstrarvörur, efni o.fl.:</v>
      </c>
      <c r="C14" s="304"/>
      <c r="D14" s="117">
        <f t="shared" si="0"/>
        <v>0</v>
      </c>
      <c r="E14" s="117">
        <f t="shared" si="1"/>
        <v>0</v>
      </c>
      <c r="F14" s="117">
        <f t="shared" ref="F14:F18" si="3">+E14+D14</f>
        <v>0</v>
      </c>
      <c r="G14" s="116" t="str">
        <f>IFERROR(F14/F19,"")</f>
        <v/>
      </c>
      <c r="H14" s="54"/>
      <c r="I14" s="292" t="str">
        <f t="shared" si="2"/>
        <v>Rekstrarvörur, efni o.fl.:</v>
      </c>
      <c r="J14" s="310"/>
      <c r="K14" s="131">
        <f>+'3. Kostnaðaráætlun'!G44</f>
        <v>0</v>
      </c>
      <c r="L14" s="129">
        <f>+'3. Kostnaðaráætlun'!H44</f>
        <v>0</v>
      </c>
      <c r="M14" s="145">
        <f>+'3. Kostnaðaráætlun'!I44</f>
        <v>0</v>
      </c>
      <c r="O14" s="148">
        <f>+'3. Kostnaðaráætlun'!P44</f>
        <v>0</v>
      </c>
      <c r="P14" s="126">
        <f>+'3. Kostnaðaráætlun'!Q44</f>
        <v>0</v>
      </c>
      <c r="Q14" s="126">
        <f>+'3. Kostnaðaráætlun'!R44</f>
        <v>0</v>
      </c>
    </row>
    <row r="15" spans="1:19" ht="15" customHeight="1" x14ac:dyDescent="0.35">
      <c r="A15" s="1"/>
      <c r="B15" s="292" t="str">
        <f>+'3. Kostnaðaráætlun'!B46</f>
        <v>Aðkeypt þjónusta:</v>
      </c>
      <c r="C15" s="304"/>
      <c r="D15" s="117">
        <f t="shared" si="0"/>
        <v>0</v>
      </c>
      <c r="E15" s="117">
        <f t="shared" si="1"/>
        <v>0</v>
      </c>
      <c r="F15" s="117">
        <f t="shared" si="3"/>
        <v>0</v>
      </c>
      <c r="G15" s="116" t="str">
        <f>IFERROR(F15/F19,"")</f>
        <v/>
      </c>
      <c r="H15" s="54"/>
      <c r="I15" s="292" t="str">
        <f t="shared" si="2"/>
        <v>Aðkeypt þjónusta:</v>
      </c>
      <c r="J15" s="310"/>
      <c r="K15" s="131">
        <f>+'3. Kostnaðaráætlun'!G68</f>
        <v>0</v>
      </c>
      <c r="L15" s="129">
        <f>+'3. Kostnaðaráætlun'!H68</f>
        <v>0</v>
      </c>
      <c r="M15" s="145">
        <f>+'3. Kostnaðaráætlun'!I68</f>
        <v>0</v>
      </c>
      <c r="O15" s="148">
        <f>+'3. Kostnaðaráætlun'!P68</f>
        <v>0</v>
      </c>
      <c r="P15" s="126">
        <f>+'3. Kostnaðaráætlun'!Q68</f>
        <v>0</v>
      </c>
      <c r="Q15" s="126">
        <f>+'3. Kostnaðaráætlun'!R68</f>
        <v>0</v>
      </c>
    </row>
    <row r="16" spans="1:19" ht="15" customHeight="1" x14ac:dyDescent="0.35">
      <c r="A16" s="1"/>
      <c r="B16" s="292" t="str">
        <f>+'3. Kostnaðaráætlun'!B70</f>
        <v>Ferðir og fundir:</v>
      </c>
      <c r="C16" s="304"/>
      <c r="D16" s="117">
        <f t="shared" si="0"/>
        <v>0</v>
      </c>
      <c r="E16" s="117">
        <f t="shared" si="1"/>
        <v>0</v>
      </c>
      <c r="F16" s="117">
        <f t="shared" si="3"/>
        <v>0</v>
      </c>
      <c r="G16" s="116" t="str">
        <f>IFERROR(F16/F19,"")</f>
        <v/>
      </c>
      <c r="H16" s="54"/>
      <c r="I16" s="292" t="str">
        <f t="shared" si="2"/>
        <v>Ferðir og fundir:</v>
      </c>
      <c r="J16" s="310"/>
      <c r="K16" s="131">
        <f>+'3. Kostnaðaráætlun'!G92</f>
        <v>0</v>
      </c>
      <c r="L16" s="129">
        <f>+'3. Kostnaðaráætlun'!H92</f>
        <v>0</v>
      </c>
      <c r="M16" s="145">
        <f>+'3. Kostnaðaráætlun'!I92</f>
        <v>0</v>
      </c>
      <c r="O16" s="148">
        <f>+'3. Kostnaðaráætlun'!P92</f>
        <v>0</v>
      </c>
      <c r="P16" s="126">
        <f>+'3. Kostnaðaráætlun'!Q92</f>
        <v>0</v>
      </c>
      <c r="Q16" s="126">
        <f>+'3. Kostnaðaráætlun'!R92</f>
        <v>0</v>
      </c>
    </row>
    <row r="17" spans="1:20" ht="15" customHeight="1" x14ac:dyDescent="0.35">
      <c r="A17" s="1"/>
      <c r="B17" s="292" t="str">
        <f>+'3. Kostnaðaráætlun'!B94</f>
        <v>Notkun áhalda og tækja (afskriftir):</v>
      </c>
      <c r="C17" s="304"/>
      <c r="D17" s="117">
        <f t="shared" si="0"/>
        <v>0</v>
      </c>
      <c r="E17" s="117">
        <f t="shared" si="1"/>
        <v>0</v>
      </c>
      <c r="F17" s="117">
        <f t="shared" si="3"/>
        <v>0</v>
      </c>
      <c r="G17" s="116" t="str">
        <f>IFERROR(F17/F19,"")</f>
        <v/>
      </c>
      <c r="H17" s="54"/>
      <c r="I17" s="292" t="str">
        <f t="shared" si="2"/>
        <v>Notkun áhalda og tækja (afskriftir):</v>
      </c>
      <c r="J17" s="310"/>
      <c r="K17" s="131">
        <f>+'3. Kostnaðaráætlun'!G116</f>
        <v>0</v>
      </c>
      <c r="L17" s="129">
        <f>+'3. Kostnaðaráætlun'!H116</f>
        <v>0</v>
      </c>
      <c r="M17" s="145">
        <f>+'3. Kostnaðaráætlun'!I116</f>
        <v>0</v>
      </c>
      <c r="O17" s="148">
        <f>+'3. Kostnaðaráætlun'!P116</f>
        <v>0</v>
      </c>
      <c r="P17" s="126">
        <f>+'3. Kostnaðaráætlun'!Q116</f>
        <v>0</v>
      </c>
      <c r="Q17" s="126">
        <f>+'3. Kostnaðaráætlun'!R116</f>
        <v>0</v>
      </c>
    </row>
    <row r="18" spans="1:20" ht="15" customHeight="1" thickBot="1" x14ac:dyDescent="0.4">
      <c r="A18" s="1"/>
      <c r="B18" s="294" t="str">
        <f>+'3. Kostnaðaráætlun'!B118</f>
        <v>Samrekstur og aðstaða:</v>
      </c>
      <c r="C18" s="308"/>
      <c r="D18" s="117">
        <f t="shared" si="0"/>
        <v>0</v>
      </c>
      <c r="E18" s="117">
        <f t="shared" si="1"/>
        <v>0</v>
      </c>
      <c r="F18" s="117">
        <f t="shared" si="3"/>
        <v>0</v>
      </c>
      <c r="G18" s="116" t="str">
        <f>IFERROR(F18/F19,"")</f>
        <v/>
      </c>
      <c r="H18" s="54"/>
      <c r="I18" s="294" t="str">
        <f t="shared" si="2"/>
        <v>Samrekstur og aðstaða:</v>
      </c>
      <c r="J18" s="295"/>
      <c r="K18" s="132">
        <f>+'3. Kostnaðaráætlun'!G125</f>
        <v>0</v>
      </c>
      <c r="L18" s="129">
        <f>+'3. Kostnaðaráætlun'!H125</f>
        <v>0</v>
      </c>
      <c r="M18" s="145">
        <f>+'3. Kostnaðaráætlun'!I125</f>
        <v>0</v>
      </c>
      <c r="O18" s="148">
        <f>+'3. Kostnaðaráætlun'!P125</f>
        <v>0</v>
      </c>
      <c r="P18" s="126">
        <f>+'3. Kostnaðaráætlun'!Q125</f>
        <v>0</v>
      </c>
      <c r="Q18" s="127">
        <f>+'3. Kostnaðaráætlun'!R125</f>
        <v>0</v>
      </c>
    </row>
    <row r="19" spans="1:20" ht="15" thickBot="1" x14ac:dyDescent="0.4">
      <c r="A19" s="1"/>
      <c r="B19" s="296" t="s">
        <v>121</v>
      </c>
      <c r="C19" s="309"/>
      <c r="D19" s="51">
        <f>SUM(D13:D18)</f>
        <v>0</v>
      </c>
      <c r="E19" s="51">
        <f>SUM(E13:E18)</f>
        <v>0</v>
      </c>
      <c r="F19" s="51">
        <f>+SUM(F13:F18)</f>
        <v>0</v>
      </c>
      <c r="G19" s="52">
        <f>+SUM(G13:G18)</f>
        <v>0</v>
      </c>
      <c r="H19" s="55"/>
      <c r="I19" s="296" t="s">
        <v>122</v>
      </c>
      <c r="J19" s="297"/>
      <c r="K19" s="133">
        <f>SUM(K13:K18)</f>
        <v>0</v>
      </c>
      <c r="L19" s="58">
        <f>SUM(L13:L18)</f>
        <v>0</v>
      </c>
      <c r="M19" s="146">
        <f t="shared" ref="M19" si="4">SUM(M13:M18)</f>
        <v>0</v>
      </c>
      <c r="O19" s="149">
        <f t="shared" ref="O19" si="5">SUM(O13:O18)</f>
        <v>0</v>
      </c>
      <c r="P19" s="57">
        <f t="shared" ref="P19" si="6">SUM(P13:P18)</f>
        <v>0</v>
      </c>
      <c r="Q19" s="57">
        <f>SUM(Q13:Q18)</f>
        <v>0</v>
      </c>
    </row>
    <row r="20" spans="1:20" ht="15" thickBot="1" x14ac:dyDescent="0.4">
      <c r="A20" s="1"/>
    </row>
    <row r="21" spans="1:20" ht="15" thickBot="1" x14ac:dyDescent="0.4">
      <c r="A21" s="1"/>
      <c r="B21" s="272" t="s">
        <v>123</v>
      </c>
      <c r="C21" s="289"/>
      <c r="D21" s="289"/>
      <c r="E21" s="289"/>
      <c r="F21" s="289"/>
      <c r="G21" s="273"/>
      <c r="I21" s="272" t="s">
        <v>124</v>
      </c>
      <c r="J21" s="273"/>
      <c r="K21" s="43" t="s">
        <v>114</v>
      </c>
      <c r="L21" s="43" t="s">
        <v>115</v>
      </c>
      <c r="M21" s="43" t="s">
        <v>116</v>
      </c>
      <c r="O21" s="49" t="s">
        <v>114</v>
      </c>
      <c r="P21" s="49" t="s">
        <v>115</v>
      </c>
      <c r="Q21" s="143" t="s">
        <v>116</v>
      </c>
    </row>
    <row r="22" spans="1:20" ht="27" thickBot="1" x14ac:dyDescent="0.4">
      <c r="A22" s="1"/>
      <c r="B22" s="252" t="s">
        <v>125</v>
      </c>
      <c r="C22" s="288"/>
      <c r="D22" s="114" t="str">
        <f>+D12</f>
        <v>Umsækjandi A ehf.</v>
      </c>
      <c r="E22" s="114" t="str">
        <f>+E12</f>
        <v>Umsækjandi B ehf. (ef við á)</v>
      </c>
      <c r="F22" s="31" t="s">
        <v>126</v>
      </c>
      <c r="G22" s="46" t="s">
        <v>119</v>
      </c>
      <c r="I22" s="252" t="s">
        <v>125</v>
      </c>
      <c r="J22" s="254"/>
      <c r="K22" s="282" t="str">
        <f>+K12</f>
        <v>Umsækjandi A ehf.</v>
      </c>
      <c r="L22" s="283"/>
      <c r="M22" s="285"/>
      <c r="O22" s="282" t="str">
        <f>+O12</f>
        <v>Umsækjandi B ehf. (ef við á)</v>
      </c>
      <c r="P22" s="283"/>
      <c r="Q22" s="284"/>
    </row>
    <row r="23" spans="1:20" ht="14.5" customHeight="1" x14ac:dyDescent="0.35">
      <c r="A23" s="1"/>
      <c r="B23" s="290" t="s">
        <v>127</v>
      </c>
      <c r="C23" s="291"/>
      <c r="D23" s="115">
        <f>+K23+L23+M23</f>
        <v>0</v>
      </c>
      <c r="E23" s="115">
        <f>+P23+O23+Q23</f>
        <v>0</v>
      </c>
      <c r="F23" s="115">
        <f>+D23+E23</f>
        <v>0</v>
      </c>
      <c r="G23" s="116" t="str">
        <f>IFERROR(F23/F26,"")</f>
        <v/>
      </c>
      <c r="I23" s="306" t="s">
        <v>127</v>
      </c>
      <c r="J23" s="312"/>
      <c r="K23" s="134"/>
      <c r="L23" s="140"/>
      <c r="M23" s="134"/>
      <c r="O23" s="150"/>
      <c r="P23" s="135"/>
      <c r="Q23" s="135"/>
    </row>
    <row r="24" spans="1:20" ht="14.5" customHeight="1" x14ac:dyDescent="0.35">
      <c r="A24" s="1"/>
      <c r="B24" s="292" t="s">
        <v>128</v>
      </c>
      <c r="C24" s="293"/>
      <c r="D24" s="117">
        <f>+K24+L24+M24</f>
        <v>0</v>
      </c>
      <c r="E24" s="117">
        <f>+P24+O24+Q24</f>
        <v>0</v>
      </c>
      <c r="F24" s="117">
        <f>+D24+E24</f>
        <v>0</v>
      </c>
      <c r="G24" s="118" t="str">
        <f>IFERROR(F24/F26,"")</f>
        <v/>
      </c>
      <c r="I24" s="292" t="s">
        <v>128</v>
      </c>
      <c r="J24" s="311"/>
      <c r="K24" s="136"/>
      <c r="L24" s="136"/>
      <c r="M24" s="136"/>
      <c r="O24" s="151"/>
      <c r="P24" s="137"/>
      <c r="Q24" s="137"/>
    </row>
    <row r="25" spans="1:20" ht="15" thickBot="1" x14ac:dyDescent="0.4">
      <c r="A25" s="1"/>
      <c r="B25" s="286" t="s">
        <v>129</v>
      </c>
      <c r="C25" s="287"/>
      <c r="D25" s="117">
        <f>+K25+L25+M25</f>
        <v>0</v>
      </c>
      <c r="E25" s="117">
        <f>+P25+O25+Q25</f>
        <v>0</v>
      </c>
      <c r="F25" s="119">
        <f>+D25+E25</f>
        <v>0</v>
      </c>
      <c r="G25" s="120" t="str">
        <f>IFERROR(F25/F26,"")</f>
        <v/>
      </c>
      <c r="I25" s="286" t="s">
        <v>129</v>
      </c>
      <c r="J25" s="303"/>
      <c r="K25" s="138"/>
      <c r="L25" s="138"/>
      <c r="M25" s="138"/>
      <c r="O25" s="152"/>
      <c r="P25" s="139"/>
      <c r="Q25" s="139"/>
    </row>
    <row r="26" spans="1:20" ht="15" customHeight="1" thickBot="1" x14ac:dyDescent="0.4">
      <c r="A26" s="1"/>
      <c r="B26" s="279" t="s">
        <v>130</v>
      </c>
      <c r="C26" s="280"/>
      <c r="D26" s="51">
        <f>+SUM(D23:D25)</f>
        <v>0</v>
      </c>
      <c r="E26" s="51">
        <f>+SUM(E23:E25)</f>
        <v>0</v>
      </c>
      <c r="F26" s="51">
        <f>+SUM(F23:F25)</f>
        <v>0</v>
      </c>
      <c r="G26" s="52">
        <f>+SUM(G23:G25)</f>
        <v>0</v>
      </c>
      <c r="I26" s="279" t="s">
        <v>131</v>
      </c>
      <c r="J26" s="253"/>
      <c r="K26" s="133">
        <f>+SUM(K23:K25)</f>
        <v>0</v>
      </c>
      <c r="L26" s="133">
        <f>+SUM(L23:L25)</f>
        <v>0</v>
      </c>
      <c r="M26" s="133">
        <f>+SUM(M23:M25)</f>
        <v>0</v>
      </c>
      <c r="O26" s="146">
        <f t="shared" ref="O26:Q26" si="7">+SUM(O23:O25)</f>
        <v>0</v>
      </c>
      <c r="P26" s="57">
        <f>+SUM(P23:P25)</f>
        <v>0</v>
      </c>
      <c r="Q26" s="57">
        <f t="shared" si="7"/>
        <v>0</v>
      </c>
    </row>
    <row r="27" spans="1:20" ht="10" customHeight="1" thickBot="1" x14ac:dyDescent="0.4">
      <c r="A27" s="1"/>
    </row>
    <row r="28" spans="1:20" ht="30.5" customHeight="1" thickBot="1" x14ac:dyDescent="0.4">
      <c r="A28" s="1"/>
      <c r="B28" s="277" t="s">
        <v>132</v>
      </c>
      <c r="C28" s="278"/>
      <c r="D28" s="278"/>
      <c r="E28" s="281"/>
      <c r="F28" s="141">
        <f>+F26-F19</f>
        <v>0</v>
      </c>
      <c r="G28" s="142" t="str">
        <f>+IF(F28=0,"OK","Stemmir ekki")</f>
        <v>OK</v>
      </c>
      <c r="I28" s="277" t="s">
        <v>133</v>
      </c>
      <c r="J28" s="278"/>
      <c r="K28" s="154" t="str">
        <f>+IF(K25&gt;K23,"Styrkbeiðni of há","OK")</f>
        <v>OK</v>
      </c>
      <c r="L28" s="154" t="str">
        <f>+IF(L25&gt;L23,"Styrkbeiðni of há","OK")</f>
        <v>OK</v>
      </c>
      <c r="M28" s="142" t="str">
        <f>+IF(M25&gt;M23,"Styrkbeiðni of há","OK")</f>
        <v>OK</v>
      </c>
      <c r="O28" s="154" t="str">
        <f>+IF(O25&gt;O23,"Styrkbeiðni of há","OK")</f>
        <v>OK</v>
      </c>
      <c r="P28" s="154" t="str">
        <f>+IF(P25&gt;P23,"Styrkbeiðni of há","OK")</f>
        <v>OK</v>
      </c>
      <c r="Q28" s="142" t="str">
        <f>+IF(Q25&gt;Q23,"Styrkbeiðni of há","OK")</f>
        <v>OK</v>
      </c>
    </row>
    <row r="29" spans="1:20" ht="15" customHeight="1" x14ac:dyDescent="0.35">
      <c r="A29" s="1"/>
    </row>
    <row r="30" spans="1:20" x14ac:dyDescent="0.35">
      <c r="A30" s="1"/>
      <c r="B30" s="1"/>
      <c r="C30" s="1"/>
      <c r="D30" s="1"/>
      <c r="E30" s="1"/>
      <c r="F30" s="1"/>
      <c r="I30" s="1"/>
      <c r="J30" s="1"/>
      <c r="K30" s="1"/>
      <c r="L30" s="1"/>
      <c r="M30" s="1"/>
      <c r="N30" s="1"/>
      <c r="O30" s="1"/>
      <c r="P30" s="1"/>
      <c r="Q30" s="1"/>
      <c r="R30" s="1"/>
      <c r="S30" s="1"/>
      <c r="T30" s="1"/>
    </row>
  </sheetData>
  <sheetProtection sheet="1" objects="1" scenarios="1" selectLockedCells="1"/>
  <customSheetViews>
    <customSheetView guid="{69C47522-638A-43C6-B553-13CB2251FD88}" showGridLines="0" hiddenColumns="1" topLeftCell="A3">
      <selection activeCell="N6" sqref="N6"/>
      <pageMargins left="0" right="0" top="0" bottom="0" header="0" footer="0"/>
      <pageSetup paperSize="9" orientation="landscape" r:id="rId1"/>
    </customSheetView>
  </customSheetViews>
  <mergeCells count="43">
    <mergeCell ref="I25:J25"/>
    <mergeCell ref="B16:C16"/>
    <mergeCell ref="B12:C12"/>
    <mergeCell ref="B13:C13"/>
    <mergeCell ref="B14:C14"/>
    <mergeCell ref="B15:C15"/>
    <mergeCell ref="B17:C17"/>
    <mergeCell ref="B18:C18"/>
    <mergeCell ref="B19:C19"/>
    <mergeCell ref="I16:J16"/>
    <mergeCell ref="I24:J24"/>
    <mergeCell ref="I17:J17"/>
    <mergeCell ref="I23:J23"/>
    <mergeCell ref="I12:J12"/>
    <mergeCell ref="I13:J13"/>
    <mergeCell ref="I14:J14"/>
    <mergeCell ref="I19:J19"/>
    <mergeCell ref="B2:G2"/>
    <mergeCell ref="C4:G4"/>
    <mergeCell ref="C5:G5"/>
    <mergeCell ref="C6:G6"/>
    <mergeCell ref="C7:G7"/>
    <mergeCell ref="C8:G8"/>
    <mergeCell ref="C9:G9"/>
    <mergeCell ref="B11:G11"/>
    <mergeCell ref="I11:J11"/>
    <mergeCell ref="I15:J15"/>
    <mergeCell ref="I28:J28"/>
    <mergeCell ref="B26:C26"/>
    <mergeCell ref="B28:E28"/>
    <mergeCell ref="K12:M12"/>
    <mergeCell ref="O12:Q12"/>
    <mergeCell ref="K22:M22"/>
    <mergeCell ref="O22:Q22"/>
    <mergeCell ref="B25:C25"/>
    <mergeCell ref="I22:J22"/>
    <mergeCell ref="I21:J21"/>
    <mergeCell ref="B22:C22"/>
    <mergeCell ref="B21:G21"/>
    <mergeCell ref="B23:C23"/>
    <mergeCell ref="B24:C24"/>
    <mergeCell ref="I26:J26"/>
    <mergeCell ref="I18:J18"/>
  </mergeCells>
  <dataValidations count="1">
    <dataValidation allowBlank="1" showInputMessage="1" showErrorMessage="1" errorTitle="Sláðu inn í þúsundum króna" error="Sláðu inn í þúsundum króna._x000a_" sqref="D13:E19 K30:L30 R30:S30 D30:E30 K12:K19 L13:M19 O13:Q19" xr:uid="{00000000-0002-0000-0100-000000000000}"/>
  </dataValidations>
  <pageMargins left="0.70866141732283472" right="0.70866141732283472" top="0.74803149606299213" bottom="0.74803149606299213" header="0.31496062992125984" footer="0.31496062992125984"/>
  <pageSetup paperSize="9"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B7C7C9AF223F49BD635989D164495C" ma:contentTypeVersion="4" ma:contentTypeDescription="Create a new document." ma:contentTypeScope="" ma:versionID="2e1abf13c140a3b5fa632d351464879c">
  <xsd:schema xmlns:xsd="http://www.w3.org/2001/XMLSchema" xmlns:xs="http://www.w3.org/2001/XMLSchema" xmlns:p="http://schemas.microsoft.com/office/2006/metadata/properties" xmlns:ns2="5059f37b-572e-49d6-94a7-0d70cef2925b" xmlns:ns3="a3d3ddc5-d47a-4d77-8222-7fe423e74821" targetNamespace="http://schemas.microsoft.com/office/2006/metadata/properties" ma:root="true" ma:fieldsID="8f34d5318c9ba80d28e78ec3d13909c8" ns2:_="" ns3:_="">
    <xsd:import namespace="5059f37b-572e-49d6-94a7-0d70cef2925b"/>
    <xsd:import namespace="a3d3ddc5-d47a-4d77-8222-7fe423e74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9f37b-572e-49d6-94a7-0d70cef292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d3ddc5-d47a-4d77-8222-7fe423e748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9B95FA-D757-4092-92AC-CB7FF51A6236}">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3ddc5-d47a-4d77-8222-7fe423e74821"/>
    <ds:schemaRef ds:uri="5059f37b-572e-49d6-94a7-0d70cef2925b"/>
    <ds:schemaRef ds:uri="http://www.w3.org/XML/1998/namespace"/>
  </ds:schemaRefs>
</ds:datastoreItem>
</file>

<file path=customXml/itemProps2.xml><?xml version="1.0" encoding="utf-8"?>
<ds:datastoreItem xmlns:ds="http://schemas.openxmlformats.org/officeDocument/2006/customXml" ds:itemID="{28A0A8FF-CCC3-476C-800D-09D954D74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9f37b-572e-49d6-94a7-0d70cef2925b"/>
    <ds:schemaRef ds:uri="a3d3ddc5-d47a-4d77-8222-7fe423e74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A64BFD-D0AF-4E8C-92F6-E956B4E171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Leiðbeiningar</vt:lpstr>
      <vt:lpstr>1. Verkþættir</vt:lpstr>
      <vt:lpstr>2. Áætlaður launakostnaður</vt:lpstr>
      <vt:lpstr>3. Kostnaðaráætlun</vt:lpstr>
      <vt:lpstr>4. Fjármögnun</vt:lpstr>
    </vt:vector>
  </TitlesOfParts>
  <Manager/>
  <Company>Rannsóknamiðstöð Íslands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sigurdur</dc:creator>
  <cp:keywords/>
  <dc:description/>
  <cp:lastModifiedBy>Marta Birna Baldursdóttir</cp:lastModifiedBy>
  <cp:revision/>
  <dcterms:created xsi:type="dcterms:W3CDTF">2008-07-03T10:02:05Z</dcterms:created>
  <dcterms:modified xsi:type="dcterms:W3CDTF">2026-03-30T16:31:00Z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0x010100DBB7C7C9AF223F49BD635989D164495C</vt:lpwstr>
  </property>
  <property fmtid="{D5CDD505-2E9C-101B-9397-08002B2CF9AE}" pid="3" name="MSIP_Label_4d8b67f9-f4c8-4356-80b8-97d601b9597d_Enabled">
    <vt:lpwstr>true</vt:lpwstr>
  </property>
  <property fmtid="{D5CDD505-2E9C-101B-9397-08002B2CF9AE}" pid="4" name="MSIP_Label_4d8b67f9-f4c8-4356-80b8-97d601b9597d_SetDate">
    <vt:lpwstr>2026-01-06T16:02:27Z</vt:lpwstr>
  </property>
  <property fmtid="{D5CDD505-2E9C-101B-9397-08002B2CF9AE}" pid="5" name="MSIP_Label_4d8b67f9-f4c8-4356-80b8-97d601b9597d_Method">
    <vt:lpwstr>Standard</vt:lpwstr>
  </property>
  <property fmtid="{D5CDD505-2E9C-101B-9397-08002B2CF9AE}" pid="6" name="MSIP_Label_4d8b67f9-f4c8-4356-80b8-97d601b9597d_Name">
    <vt:lpwstr>Varin</vt:lpwstr>
  </property>
  <property fmtid="{D5CDD505-2E9C-101B-9397-08002B2CF9AE}" pid="7" name="MSIP_Label_4d8b67f9-f4c8-4356-80b8-97d601b9597d_SiteId">
    <vt:lpwstr>bc14a44e-e0fb-4e0b-a535-100579d41b65</vt:lpwstr>
  </property>
  <property fmtid="{D5CDD505-2E9C-101B-9397-08002B2CF9AE}" pid="8" name="MSIP_Label_4d8b67f9-f4c8-4356-80b8-97d601b9597d_ActionId">
    <vt:lpwstr>294de470-815c-45ef-8be9-6c5178af6eb6</vt:lpwstr>
  </property>
  <property fmtid="{D5CDD505-2E9C-101B-9397-08002B2CF9AE}" pid="9" name="MSIP_Label_4d8b67f9-f4c8-4356-80b8-97d601b9597d_ContentBits">
    <vt:lpwstr>0</vt:lpwstr>
  </property>
  <property fmtid="{D5CDD505-2E9C-101B-9397-08002B2CF9AE}" pid="10" name="MSIP_Label_4d8b67f9-f4c8-4356-80b8-97d601b9597d_Tag">
    <vt:lpwstr>10, 3, 0, 1</vt:lpwstr>
  </property>
</Properties>
</file>