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Yfirlit" sheetId="1" r:id="rId1"/>
  </sheets>
  <definedNames>
    <definedName name="_xlnm.Print_Titles" localSheetId="0">'Yfirlit'!$1:$7</definedName>
  </definedNames>
  <calcPr fullCalcOnLoad="1"/>
</workbook>
</file>

<file path=xl/sharedStrings.xml><?xml version="1.0" encoding="utf-8"?>
<sst xmlns="http://schemas.openxmlformats.org/spreadsheetml/2006/main" count="99" uniqueCount="95">
  <si>
    <t>Nr.</t>
  </si>
  <si>
    <t>Sveitarfélög</t>
  </si>
  <si>
    <t xml:space="preserve">Reykjavíkurborg                </t>
  </si>
  <si>
    <t>Kópavogsbær</t>
  </si>
  <si>
    <t>Seltjarnarneskaupstaður</t>
  </si>
  <si>
    <t xml:space="preserve">Garðabær                       </t>
  </si>
  <si>
    <t xml:space="preserve">Hafnarfjarðarkaupstaður </t>
  </si>
  <si>
    <t xml:space="preserve">Mosfellsbær                    </t>
  </si>
  <si>
    <t xml:space="preserve">Kjósarhreppur                  </t>
  </si>
  <si>
    <t>Reykjanesbær</t>
  </si>
  <si>
    <t>Grindavíkurbær</t>
  </si>
  <si>
    <t>Sandgerðisbær</t>
  </si>
  <si>
    <t>Sveitarfélagið Garður</t>
  </si>
  <si>
    <t>Sveitarfélagið Vogar</t>
  </si>
  <si>
    <t xml:space="preserve">Akraneskaupstaður   </t>
  </si>
  <si>
    <t>Skorradalshreppur</t>
  </si>
  <si>
    <t>Hvalfjarðarsveit</t>
  </si>
  <si>
    <t xml:space="preserve">Borgarbyggð                    </t>
  </si>
  <si>
    <t>Grundarfjarðarbær</t>
  </si>
  <si>
    <t>Helgafellssveit</t>
  </si>
  <si>
    <t xml:space="preserve">Stykkishólmsbær                </t>
  </si>
  <si>
    <t>Eyja- og Miklaholtshreppur</t>
  </si>
  <si>
    <t xml:space="preserve">Snæfellsbær                    </t>
  </si>
  <si>
    <t xml:space="preserve">Dalabyggð                      </t>
  </si>
  <si>
    <t>Bolungarvíkurkaupstaður</t>
  </si>
  <si>
    <t>Ísafjarðarbær</t>
  </si>
  <si>
    <t xml:space="preserve">Reykhólahreppur                </t>
  </si>
  <si>
    <t>Tálknafjarðarhreppur</t>
  </si>
  <si>
    <t xml:space="preserve">Vesturbyggð                    </t>
  </si>
  <si>
    <t xml:space="preserve">Súðavíkurhreppur               </t>
  </si>
  <si>
    <t xml:space="preserve">Árneshreppur                   </t>
  </si>
  <si>
    <t>Kaldrananeshreppur</t>
  </si>
  <si>
    <t>Strandabyggð</t>
  </si>
  <si>
    <t>Sveitarfélagið Skagafjörður</t>
  </si>
  <si>
    <t>Húnaþing vestra</t>
  </si>
  <si>
    <t xml:space="preserve">Blönduóssbær  </t>
  </si>
  <si>
    <t>Sveitarfélagið Skagaströnd</t>
  </si>
  <si>
    <t>Skagabyggð</t>
  </si>
  <si>
    <t>Húnavatnshreppur</t>
  </si>
  <si>
    <t xml:space="preserve">Akrahreppur  </t>
  </si>
  <si>
    <t xml:space="preserve">Akureyrarkaupstaður  </t>
  </si>
  <si>
    <t>Norðurþing</t>
  </si>
  <si>
    <t>Fjallabyggð</t>
  </si>
  <si>
    <t>Dalvíkurbyggð</t>
  </si>
  <si>
    <t xml:space="preserve">Eyjafjarðarsveit </t>
  </si>
  <si>
    <t>Hörgársveit</t>
  </si>
  <si>
    <t>Svalbarðsstrandarhreppur</t>
  </si>
  <si>
    <t xml:space="preserve">Grýtubakkahreppur </t>
  </si>
  <si>
    <t xml:space="preserve">Skútustaðahreppur </t>
  </si>
  <si>
    <t xml:space="preserve">Tjörneshreppur </t>
  </si>
  <si>
    <t>Þingeyjarsveit</t>
  </si>
  <si>
    <t xml:space="preserve">Svalbarðshreppur </t>
  </si>
  <si>
    <t>Langanesbyggð</t>
  </si>
  <si>
    <t>Seyðisfjarðarkaupstaður</t>
  </si>
  <si>
    <t>Fjarðabyggð</t>
  </si>
  <si>
    <t xml:space="preserve">Vopnafjarðarhreppur </t>
  </si>
  <si>
    <t xml:space="preserve">Fljótsdalshreppur </t>
  </si>
  <si>
    <t xml:space="preserve">Borgarfjarðarhreppur </t>
  </si>
  <si>
    <t xml:space="preserve">Breiðdalshreppur </t>
  </si>
  <si>
    <t xml:space="preserve">Djúpavogshreppur </t>
  </si>
  <si>
    <t>Fljótsdalshérað</t>
  </si>
  <si>
    <t>Sveitarfélagið Hornafjörður</t>
  </si>
  <si>
    <t>Vestmannaeyjabær</t>
  </si>
  <si>
    <t>Sveitarfélagið Árborg</t>
  </si>
  <si>
    <t xml:space="preserve">Mýrdalshreppur </t>
  </si>
  <si>
    <t xml:space="preserve">Skaftárhreppur </t>
  </si>
  <si>
    <t xml:space="preserve">Ásahreppur  </t>
  </si>
  <si>
    <t>Rangárþing eystra</t>
  </si>
  <si>
    <t>Rangárþing ytra</t>
  </si>
  <si>
    <t xml:space="preserve">Hrunamannahreppur </t>
  </si>
  <si>
    <t xml:space="preserve">Hveragerðisbær  </t>
  </si>
  <si>
    <t>Sveitarfélagið Ölfus</t>
  </si>
  <si>
    <t xml:space="preserve">Grímsnes og Grafningshreppur </t>
  </si>
  <si>
    <t>Skeiða- og Gnúpverjahr.</t>
  </si>
  <si>
    <t>Bláskógabyggð</t>
  </si>
  <si>
    <t>Flóahreppur</t>
  </si>
  <si>
    <t>Samtals</t>
  </si>
  <si>
    <t>Endur-</t>
  </si>
  <si>
    <t>Tölvumiðst.</t>
  </si>
  <si>
    <t>Vistheim.</t>
  </si>
  <si>
    <t>Íbúafjöldi</t>
  </si>
  <si>
    <t>m.sj. grsk.</t>
  </si>
  <si>
    <t>fatlaðra</t>
  </si>
  <si>
    <t>Reykjadal</t>
  </si>
  <si>
    <t>Bjarg</t>
  </si>
  <si>
    <t xml:space="preserve"> </t>
  </si>
  <si>
    <t>Náms-</t>
  </si>
  <si>
    <t>gagnasj.</t>
  </si>
  <si>
    <t>Sumardv.h.</t>
  </si>
  <si>
    <t>Bráðavandi</t>
  </si>
  <si>
    <t>tónlistarskólanna</t>
  </si>
  <si>
    <t>Verkefni árið 2016</t>
  </si>
  <si>
    <t>Aftektir miðað við íbúatölur 1. janúar 2016</t>
  </si>
  <si>
    <t>Tímabundin tilfærsla verkefna til sveitarfélaga frá ríki</t>
  </si>
  <si>
    <t>aftektir des 2016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</si>
</sst>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000"/>
  </numFmts>
  <fonts count="54">
    <font>
      <sz val="10"/>
      <name val="Arial"/>
      <family val="0"/>
    </font>
    <font>
      <b/>
      <sz val="10"/>
      <name val="Arial"/>
      <family val="2"/>
    </font>
    <font>
      <sz val="10"/>
      <color indexed="8"/>
      <name val="Geneva"/>
      <family val="0"/>
    </font>
    <font>
      <sz val="10"/>
      <name val="Geneva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Geneva"/>
      <family val="0"/>
    </font>
    <font>
      <sz val="9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0"/>
      <color indexed="20"/>
      <name val="Arial"/>
      <family val="0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0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sz val="11"/>
      <color indexed="8"/>
      <name val="Calibri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0"/>
      <color theme="11"/>
      <name val="Arial"/>
      <family val="0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0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sz val="11"/>
      <color theme="1"/>
      <name val="Calibri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4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0" fillId="32" borderId="0" xfId="0" applyFill="1" applyAlignment="1">
      <alignment/>
    </xf>
    <xf numFmtId="3" fontId="52" fillId="32" borderId="0" xfId="0" applyNumberFormat="1" applyFont="1" applyFill="1" applyAlignment="1">
      <alignment horizontal="right"/>
    </xf>
    <xf numFmtId="0" fontId="0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14" fontId="1" fillId="32" borderId="10" xfId="0" applyNumberFormat="1" applyFont="1" applyFill="1" applyBorder="1" applyAlignment="1">
      <alignment horizontal="center"/>
    </xf>
    <xf numFmtId="3" fontId="1" fillId="32" borderId="10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14" fontId="53" fillId="32" borderId="11" xfId="0" applyNumberFormat="1" applyFont="1" applyFill="1" applyBorder="1" applyAlignment="1">
      <alignment horizontal="center"/>
    </xf>
    <xf numFmtId="3" fontId="1" fillId="32" borderId="11" xfId="0" applyNumberFormat="1" applyFont="1" applyFill="1" applyBorder="1" applyAlignment="1">
      <alignment horizontal="center"/>
    </xf>
    <xf numFmtId="3" fontId="6" fillId="32" borderId="11" xfId="0" applyNumberFormat="1" applyFont="1" applyFill="1" applyBorder="1" applyAlignment="1">
      <alignment horizontal="center"/>
    </xf>
    <xf numFmtId="164" fontId="2" fillId="32" borderId="0" xfId="60" applyNumberFormat="1" applyFont="1" applyFill="1" applyBorder="1" applyAlignment="1">
      <alignment horizontal="left"/>
      <protection/>
    </xf>
    <xf numFmtId="0" fontId="2" fillId="32" borderId="0" xfId="60" applyFont="1" applyFill="1" applyBorder="1">
      <alignment/>
      <protection/>
    </xf>
    <xf numFmtId="3" fontId="2" fillId="32" borderId="0" xfId="60" applyNumberFormat="1" applyFont="1" applyFill="1" applyBorder="1" applyAlignment="1">
      <alignment horizontal="right"/>
      <protection/>
    </xf>
    <xf numFmtId="3" fontId="0" fillId="32" borderId="0" xfId="0" applyNumberFormat="1" applyFont="1" applyFill="1" applyAlignment="1">
      <alignment/>
    </xf>
    <xf numFmtId="0" fontId="2" fillId="32" borderId="0" xfId="60" applyFont="1" applyFill="1" applyBorder="1" applyAlignment="1">
      <alignment horizontal="left"/>
      <protection/>
    </xf>
    <xf numFmtId="0" fontId="2" fillId="32" borderId="0" xfId="60" applyFont="1" applyFill="1" applyBorder="1" applyAlignment="1">
      <alignment horizontal="right"/>
      <protection/>
    </xf>
    <xf numFmtId="0" fontId="5" fillId="32" borderId="0" xfId="0" applyFont="1" applyFill="1" applyAlignment="1">
      <alignment/>
    </xf>
    <xf numFmtId="0" fontId="2" fillId="32" borderId="0" xfId="60" applyFont="1" applyFill="1" applyBorder="1" applyAlignment="1">
      <alignment/>
      <protection/>
    </xf>
    <xf numFmtId="0" fontId="1" fillId="32" borderId="12" xfId="0" applyFont="1" applyFill="1" applyBorder="1" applyAlignment="1">
      <alignment horizontal="right"/>
    </xf>
    <xf numFmtId="3" fontId="1" fillId="32" borderId="12" xfId="0" applyNumberFormat="1" applyFont="1" applyFill="1" applyBorder="1" applyAlignment="1">
      <alignment horizontal="right"/>
    </xf>
    <xf numFmtId="3" fontId="1" fillId="32" borderId="12" xfId="0" applyNumberFormat="1" applyFont="1" applyFill="1" applyBorder="1" applyAlignment="1">
      <alignment/>
    </xf>
    <xf numFmtId="0" fontId="0" fillId="32" borderId="0" xfId="0" applyFill="1" applyAlignment="1">
      <alignment horizontal="right"/>
    </xf>
    <xf numFmtId="0" fontId="1" fillId="32" borderId="1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164" fontId="9" fillId="32" borderId="0" xfId="61" applyNumberFormat="1" applyFont="1" applyFill="1" applyBorder="1" applyAlignment="1">
      <alignment horizontal="center"/>
      <protection/>
    </xf>
    <xf numFmtId="164" fontId="8" fillId="32" borderId="0" xfId="58" applyNumberFormat="1" applyFont="1" applyFill="1" applyBorder="1" applyAlignment="1">
      <alignment horizontal="center"/>
      <protection/>
    </xf>
    <xf numFmtId="0" fontId="8" fillId="32" borderId="0" xfId="58" applyFont="1" applyFill="1" applyBorder="1" applyAlignment="1">
      <alignment horizontal="center"/>
      <protection/>
    </xf>
    <xf numFmtId="0" fontId="9" fillId="32" borderId="0" xfId="61" applyFont="1" applyFill="1" applyBorder="1" applyAlignment="1">
      <alignment horizontal="center"/>
      <protection/>
    </xf>
    <xf numFmtId="3" fontId="1" fillId="32" borderId="0" xfId="0" applyNumberFormat="1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3" fontId="8" fillId="32" borderId="0" xfId="58" applyNumberFormat="1" applyFont="1" applyFill="1" applyBorder="1" applyAlignment="1">
      <alignment horizontal="center"/>
      <protection/>
    </xf>
    <xf numFmtId="3" fontId="0" fillId="32" borderId="0" xfId="0" applyNumberForma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8" fillId="32" borderId="0" xfId="59" applyFont="1" applyFill="1" applyBorder="1" applyAlignment="1">
      <alignment horizontal="center"/>
      <protection/>
    </xf>
    <xf numFmtId="3" fontId="1" fillId="32" borderId="0" xfId="0" applyNumberFormat="1" applyFont="1" applyFill="1" applyBorder="1" applyAlignment="1">
      <alignment/>
    </xf>
    <xf numFmtId="3" fontId="1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1" fillId="32" borderId="0" xfId="0" applyFont="1" applyFill="1" applyBorder="1" applyAlignment="1">
      <alignment/>
    </xf>
    <xf numFmtId="3" fontId="1" fillId="32" borderId="0" xfId="0" applyNumberFormat="1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lmenn framlög 2006 e. mán." xfId="58"/>
    <cellStyle name="Normal_Áætluð fyrsta greiðsla" xfId="59"/>
    <cellStyle name="Normal_Sheet1" xfId="60"/>
    <cellStyle name="Normal_Útreikningur á framlögum  200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28125" style="2" customWidth="1"/>
    <col min="2" max="2" width="17.7109375" style="2" customWidth="1"/>
    <col min="3" max="3" width="9.57421875" style="3" bestFit="1" customWidth="1"/>
    <col min="4" max="4" width="12.7109375" style="4" customWidth="1"/>
    <col min="5" max="5" width="10.140625" style="4" customWidth="1"/>
    <col min="6" max="6" width="13.57421875" style="4" customWidth="1"/>
    <col min="7" max="7" width="10.140625" style="4" bestFit="1" customWidth="1"/>
    <col min="8" max="8" width="12.7109375" style="4" bestFit="1" customWidth="1"/>
    <col min="9" max="9" width="13.28125" style="4" customWidth="1"/>
    <col min="10" max="10" width="16.00390625" style="4" customWidth="1"/>
    <col min="11" max="11" width="15.7109375" style="4" bestFit="1" customWidth="1"/>
    <col min="12" max="13" width="13.8515625" style="27" bestFit="1" customWidth="1"/>
    <col min="14" max="14" width="18.28125" style="27" bestFit="1" customWidth="1"/>
    <col min="15" max="15" width="10.7109375" style="27" customWidth="1"/>
    <col min="16" max="16" width="14.00390625" style="27" bestFit="1" customWidth="1"/>
    <col min="17" max="17" width="9.7109375" style="27" customWidth="1"/>
    <col min="18" max="19" width="9.140625" style="27" customWidth="1"/>
    <col min="20" max="20" width="10.140625" style="27" bestFit="1" customWidth="1"/>
    <col min="21" max="21" width="9.140625" style="33" customWidth="1"/>
    <col min="22" max="22" width="27.28125" style="33" bestFit="1" customWidth="1"/>
    <col min="23" max="23" width="9.140625" style="33" customWidth="1"/>
    <col min="24" max="24" width="10.140625" style="33" bestFit="1" customWidth="1"/>
    <col min="25" max="46" width="9.140625" style="27" customWidth="1"/>
    <col min="47" max="16384" width="9.140625" style="2" customWidth="1"/>
  </cols>
  <sheetData>
    <row r="1" spans="1:7" ht="12.75">
      <c r="A1" s="1" t="s">
        <v>93</v>
      </c>
      <c r="G1" s="41"/>
    </row>
    <row r="2" ht="12.75">
      <c r="A2" s="1" t="s">
        <v>91</v>
      </c>
    </row>
    <row r="3" spans="1:14" ht="12.75">
      <c r="A3" s="1" t="s">
        <v>92</v>
      </c>
      <c r="N3" s="42"/>
    </row>
    <row r="4" spans="4:17" ht="25.5" customHeight="1">
      <c r="D4" s="40" t="s">
        <v>77</v>
      </c>
      <c r="E4" s="5" t="s">
        <v>86</v>
      </c>
      <c r="F4" s="5" t="s">
        <v>88</v>
      </c>
      <c r="G4" s="5" t="s">
        <v>79</v>
      </c>
      <c r="H4" s="5" t="s">
        <v>79</v>
      </c>
      <c r="I4" s="5" t="s">
        <v>78</v>
      </c>
      <c r="J4" s="5" t="s">
        <v>89</v>
      </c>
      <c r="K4" s="6" t="s">
        <v>76</v>
      </c>
      <c r="L4" s="6"/>
      <c r="M4" s="6"/>
      <c r="N4" s="43"/>
      <c r="O4" s="44"/>
      <c r="P4" s="44"/>
      <c r="Q4" s="44"/>
    </row>
    <row r="5" spans="3:17" ht="12.75" customHeight="1">
      <c r="C5" s="5" t="s">
        <v>80</v>
      </c>
      <c r="D5" s="40" t="s">
        <v>81</v>
      </c>
      <c r="E5" s="6" t="s">
        <v>87</v>
      </c>
      <c r="F5" s="5" t="s">
        <v>83</v>
      </c>
      <c r="G5" s="5" t="s">
        <v>84</v>
      </c>
      <c r="H5" s="5" t="s">
        <v>84</v>
      </c>
      <c r="I5" s="5" t="s">
        <v>82</v>
      </c>
      <c r="J5" s="5" t="s">
        <v>90</v>
      </c>
      <c r="K5" s="6" t="s">
        <v>94</v>
      </c>
      <c r="L5" s="6"/>
      <c r="M5" s="6"/>
      <c r="N5" s="44"/>
      <c r="O5" s="44"/>
      <c r="P5" s="44"/>
      <c r="Q5" s="44"/>
    </row>
    <row r="6" spans="1:17" ht="13.5" thickBot="1">
      <c r="A6" s="7" t="s">
        <v>0</v>
      </c>
      <c r="B6" s="7" t="s">
        <v>1</v>
      </c>
      <c r="C6" s="8">
        <v>42370</v>
      </c>
      <c r="D6" s="9">
        <v>44600000</v>
      </c>
      <c r="E6" s="9">
        <v>54000000</v>
      </c>
      <c r="F6" s="9">
        <v>29200000</v>
      </c>
      <c r="G6" s="9">
        <v>27524246.907788496</v>
      </c>
      <c r="H6" s="9">
        <v>35775753.0922115</v>
      </c>
      <c r="I6" s="9">
        <v>9500000</v>
      </c>
      <c r="J6" s="9">
        <v>30000000</v>
      </c>
      <c r="K6" s="9">
        <f>SUM(D6:J6)</f>
        <v>230600000</v>
      </c>
      <c r="L6" s="32"/>
      <c r="M6" s="32"/>
      <c r="N6" s="44"/>
      <c r="O6" s="44"/>
      <c r="P6" s="44"/>
      <c r="Q6" s="44"/>
    </row>
    <row r="7" spans="1:12" ht="13.5" thickBot="1">
      <c r="A7" s="10"/>
      <c r="B7" s="10"/>
      <c r="C7" s="11"/>
      <c r="D7" s="12"/>
      <c r="E7" s="13"/>
      <c r="F7" s="13"/>
      <c r="G7" s="12"/>
      <c r="H7" s="12"/>
      <c r="I7" s="13"/>
      <c r="J7" s="12"/>
      <c r="K7" s="26"/>
      <c r="L7" s="6"/>
    </row>
    <row r="8" spans="1:24" ht="12.75">
      <c r="A8" s="14">
        <v>0</v>
      </c>
      <c r="B8" s="15" t="s">
        <v>2</v>
      </c>
      <c r="C8" s="16">
        <v>122460</v>
      </c>
      <c r="D8" s="17">
        <f>D$6/C$82*C8</f>
        <v>16424780.996544661</v>
      </c>
      <c r="E8" s="17">
        <f>E$6/C$82*C8</f>
        <v>19886506.139314167</v>
      </c>
      <c r="F8" s="17">
        <f>F$6/C$82*C8</f>
        <v>10753444.06051803</v>
      </c>
      <c r="G8" s="17">
        <f>C8/$C$82*$G$6</f>
        <v>10136316.761328423</v>
      </c>
      <c r="H8" s="17">
        <f>H$6/C$82*C8</f>
        <v>13175087.65753429</v>
      </c>
      <c r="I8" s="17">
        <f aca="true" t="shared" si="0" ref="I8:I39">I$6/C$82*C8</f>
        <v>3498552.005990455</v>
      </c>
      <c r="J8" s="17">
        <f aca="true" t="shared" si="1" ref="J8:J39">J$6/C$82*C8</f>
        <v>11048058.966285648</v>
      </c>
      <c r="K8" s="17">
        <f>SUM(D8:J8)</f>
        <v>84922746.58751568</v>
      </c>
      <c r="L8" s="36"/>
      <c r="M8" s="35"/>
      <c r="N8" s="35"/>
      <c r="O8" s="35"/>
      <c r="U8" s="29"/>
      <c r="V8" s="30"/>
      <c r="W8" s="30"/>
      <c r="X8" s="34"/>
    </row>
    <row r="9" spans="1:24" ht="12.75">
      <c r="A9" s="18">
        <v>1000</v>
      </c>
      <c r="B9" s="15" t="s">
        <v>3</v>
      </c>
      <c r="C9" s="16">
        <v>34140</v>
      </c>
      <c r="D9" s="17">
        <f aca="true" t="shared" si="2" ref="D9:D39">D$6/C$82*C9</f>
        <v>4578981.081349296</v>
      </c>
      <c r="E9" s="17">
        <f aca="true" t="shared" si="3" ref="E9:E39">E$6/C$82*C9</f>
        <v>5544057.811499148</v>
      </c>
      <c r="F9" s="17">
        <f aca="true" t="shared" si="4" ref="F9:F39">F$6/C$82*C9</f>
        <v>2997897.927699539</v>
      </c>
      <c r="G9" s="17">
        <f aca="true" t="shared" si="5" ref="G9:G72">C9/$C$82*$G$6</f>
        <v>2825852.1495325197</v>
      </c>
      <c r="H9" s="17">
        <f aca="true" t="shared" si="6" ref="H9:H72">H$6/C$82*C9</f>
        <v>3673015.6183914803</v>
      </c>
      <c r="I9" s="17">
        <f t="shared" si="0"/>
        <v>975343.5038748501</v>
      </c>
      <c r="J9" s="17">
        <f t="shared" si="1"/>
        <v>3080032.1174995266</v>
      </c>
      <c r="K9" s="17">
        <f aca="true" t="shared" si="7" ref="K9:K72">SUM(D9:J9)</f>
        <v>23675180.20984636</v>
      </c>
      <c r="L9" s="36"/>
      <c r="M9" s="35"/>
      <c r="N9" s="35"/>
      <c r="O9" s="35"/>
      <c r="U9" s="30"/>
      <c r="V9" s="30"/>
      <c r="W9" s="30"/>
      <c r="X9" s="34"/>
    </row>
    <row r="10" spans="1:24" ht="12.75">
      <c r="A10" s="18">
        <v>1100</v>
      </c>
      <c r="B10" s="15" t="s">
        <v>4</v>
      </c>
      <c r="C10" s="16">
        <v>4415</v>
      </c>
      <c r="D10" s="17">
        <f>D$6/C$82*C10</f>
        <v>592155.8721194242</v>
      </c>
      <c r="E10" s="17">
        <f t="shared" si="3"/>
        <v>716960.0245392132</v>
      </c>
      <c r="F10" s="17">
        <f t="shared" si="4"/>
        <v>387689.4947508338</v>
      </c>
      <c r="G10" s="17">
        <f t="shared" si="5"/>
        <v>365440.4581191</v>
      </c>
      <c r="H10" s="17">
        <f t="shared" si="6"/>
        <v>474996.0150907553</v>
      </c>
      <c r="I10" s="17">
        <f t="shared" si="0"/>
        <v>126131.85616893564</v>
      </c>
      <c r="J10" s="17">
        <f t="shared" si="1"/>
        <v>398311.1247440073</v>
      </c>
      <c r="K10" s="17">
        <f t="shared" si="7"/>
        <v>3061684.845532269</v>
      </c>
      <c r="L10" s="36"/>
      <c r="M10" s="35"/>
      <c r="N10" s="35"/>
      <c r="O10" s="35"/>
      <c r="P10" s="35"/>
      <c r="T10" s="35"/>
      <c r="U10" s="30"/>
      <c r="V10" s="30"/>
      <c r="W10" s="30"/>
      <c r="X10" s="34"/>
    </row>
    <row r="11" spans="1:24" ht="12.75">
      <c r="A11" s="18">
        <v>1300</v>
      </c>
      <c r="B11" s="15" t="s">
        <v>5</v>
      </c>
      <c r="C11" s="16">
        <v>14717</v>
      </c>
      <c r="D11" s="17">
        <f t="shared" si="2"/>
        <v>1973897.614944862</v>
      </c>
      <c r="E11" s="17">
        <f t="shared" si="3"/>
        <v>2389920.879081223</v>
      </c>
      <c r="F11" s="17">
        <f t="shared" si="4"/>
        <v>1292327.586466143</v>
      </c>
      <c r="G11" s="17">
        <f t="shared" si="5"/>
        <v>1218162.4512205652</v>
      </c>
      <c r="H11" s="17">
        <f t="shared" si="6"/>
        <v>1583355.9125913128</v>
      </c>
      <c r="I11" s="17">
        <f t="shared" si="0"/>
        <v>420449.04354206705</v>
      </c>
      <c r="J11" s="17">
        <f t="shared" si="1"/>
        <v>1327733.8217117905</v>
      </c>
      <c r="K11" s="17">
        <f t="shared" si="7"/>
        <v>10205847.309557963</v>
      </c>
      <c r="L11" s="36"/>
      <c r="M11" s="35"/>
      <c r="N11" s="35"/>
      <c r="O11" s="35"/>
      <c r="P11" s="35"/>
      <c r="T11" s="35"/>
      <c r="U11" s="30"/>
      <c r="V11" s="30"/>
      <c r="W11" s="30"/>
      <c r="X11" s="34"/>
    </row>
    <row r="12" spans="1:24" ht="12.75">
      <c r="A12" s="18">
        <v>1400</v>
      </c>
      <c r="B12" s="15" t="s">
        <v>6</v>
      </c>
      <c r="C12" s="16">
        <v>28189</v>
      </c>
      <c r="D12" s="17">
        <f t="shared" si="2"/>
        <v>3780811.2976612565</v>
      </c>
      <c r="E12" s="17">
        <f t="shared" si="3"/>
        <v>4577663.902997934</v>
      </c>
      <c r="F12" s="17">
        <f t="shared" si="4"/>
        <v>2475329.3697692533</v>
      </c>
      <c r="G12" s="17">
        <f t="shared" si="5"/>
        <v>2333273.176425665</v>
      </c>
      <c r="H12" s="17">
        <f t="shared" si="6"/>
        <v>3032766.176533024</v>
      </c>
      <c r="I12" s="17">
        <f t="shared" si="0"/>
        <v>805329.7607125995</v>
      </c>
      <c r="J12" s="17">
        <f t="shared" si="1"/>
        <v>2543146.61277663</v>
      </c>
      <c r="K12" s="17">
        <f t="shared" si="7"/>
        <v>19548320.296876363</v>
      </c>
      <c r="L12" s="36"/>
      <c r="M12" s="35"/>
      <c r="N12" s="35"/>
      <c r="O12" s="35"/>
      <c r="U12" s="30"/>
      <c r="V12" s="30"/>
      <c r="W12" s="30"/>
      <c r="X12" s="34"/>
    </row>
    <row r="13" spans="1:24" ht="12.75">
      <c r="A13" s="18">
        <v>1604</v>
      </c>
      <c r="B13" s="15" t="s">
        <v>7</v>
      </c>
      <c r="C13" s="16">
        <v>9481</v>
      </c>
      <c r="D13" s="17">
        <f t="shared" si="2"/>
        <v>1271626.2341028901</v>
      </c>
      <c r="E13" s="17">
        <f t="shared" si="3"/>
        <v>1539637.1444295086</v>
      </c>
      <c r="F13" s="17">
        <f t="shared" si="4"/>
        <v>832544.5299507712</v>
      </c>
      <c r="G13" s="17">
        <f t="shared" si="5"/>
        <v>784765.7946607446</v>
      </c>
      <c r="H13" s="17">
        <f t="shared" si="6"/>
        <v>1020031.0801982902</v>
      </c>
      <c r="I13" s="17">
        <f>I$6/C$82*C13</f>
        <v>270862.0902237098</v>
      </c>
      <c r="J13" s="17">
        <f>J$6/C$82*C13</f>
        <v>855353.9691275047</v>
      </c>
      <c r="K13" s="17">
        <f t="shared" si="7"/>
        <v>6574820.842693419</v>
      </c>
      <c r="L13" s="36"/>
      <c r="M13" s="35"/>
      <c r="N13" s="35"/>
      <c r="O13" s="35"/>
      <c r="P13" s="36"/>
      <c r="T13" s="35"/>
      <c r="U13" s="30"/>
      <c r="V13" s="30"/>
      <c r="W13" s="30"/>
      <c r="X13" s="34"/>
    </row>
    <row r="14" spans="1:24" ht="12.75">
      <c r="A14" s="18">
        <v>1606</v>
      </c>
      <c r="B14" s="15" t="s">
        <v>8</v>
      </c>
      <c r="C14" s="19">
        <v>217</v>
      </c>
      <c r="D14" s="17">
        <f t="shared" si="2"/>
        <v>29104.829954680645</v>
      </c>
      <c r="E14" s="17">
        <f t="shared" si="3"/>
        <v>35239.03178369406</v>
      </c>
      <c r="F14" s="17">
        <f>F$6/C$82*C14</f>
        <v>19055.18014970123</v>
      </c>
      <c r="G14" s="17">
        <f t="shared" si="5"/>
        <v>17961.626140848177</v>
      </c>
      <c r="H14" s="17">
        <f t="shared" si="6"/>
        <v>23346.350005593184</v>
      </c>
      <c r="I14" s="17">
        <f t="shared" si="0"/>
        <v>6199.45929527951</v>
      </c>
      <c r="J14" s="17">
        <f t="shared" si="1"/>
        <v>19577.23987983003</v>
      </c>
      <c r="K14" s="17">
        <f t="shared" si="7"/>
        <v>150483.71720962683</v>
      </c>
      <c r="L14" s="36"/>
      <c r="M14" s="35"/>
      <c r="N14" s="35"/>
      <c r="O14" s="35"/>
      <c r="U14" s="30"/>
      <c r="V14" s="30"/>
      <c r="W14" s="30"/>
      <c r="X14" s="34"/>
    </row>
    <row r="15" spans="1:24" ht="12.75">
      <c r="A15" s="18">
        <v>2000</v>
      </c>
      <c r="B15" s="15" t="s">
        <v>9</v>
      </c>
      <c r="C15" s="16">
        <v>15233</v>
      </c>
      <c r="D15" s="17">
        <f t="shared" si="2"/>
        <v>2043105.4133624434</v>
      </c>
      <c r="E15" s="17">
        <f t="shared" si="3"/>
        <v>2473715.0744747077</v>
      </c>
      <c r="F15" s="17">
        <f t="shared" si="4"/>
        <v>1337638.52175299</v>
      </c>
      <c r="G15" s="17">
        <f t="shared" si="5"/>
        <v>1260873.0460992642</v>
      </c>
      <c r="H15" s="17">
        <f t="shared" si="6"/>
        <v>1638870.7356460872</v>
      </c>
      <c r="I15" s="17">
        <f t="shared" si="0"/>
        <v>435190.61495388375</v>
      </c>
      <c r="J15" s="17">
        <f t="shared" si="1"/>
        <v>1374286.1524859485</v>
      </c>
      <c r="K15" s="17">
        <f t="shared" si="7"/>
        <v>10563679.558775323</v>
      </c>
      <c r="L15" s="36"/>
      <c r="M15" s="35"/>
      <c r="N15" s="35"/>
      <c r="O15" s="35"/>
      <c r="P15" s="36"/>
      <c r="T15" s="35"/>
      <c r="U15" s="30"/>
      <c r="V15" s="30"/>
      <c r="W15" s="30"/>
      <c r="X15" s="34"/>
    </row>
    <row r="16" spans="1:24" ht="12.75">
      <c r="A16" s="18">
        <v>2300</v>
      </c>
      <c r="B16" s="15" t="s">
        <v>10</v>
      </c>
      <c r="C16" s="16">
        <v>3126</v>
      </c>
      <c r="D16" s="17">
        <f t="shared" si="2"/>
        <v>419270.49971581425</v>
      </c>
      <c r="E16" s="17">
        <f t="shared" si="3"/>
        <v>507636.9279070397</v>
      </c>
      <c r="F16" s="17">
        <f t="shared" si="4"/>
        <v>274499.96842380665</v>
      </c>
      <c r="G16" s="17">
        <f t="shared" si="5"/>
        <v>258746.74339304797</v>
      </c>
      <c r="H16" s="17">
        <f t="shared" si="6"/>
        <v>336316.54432020406</v>
      </c>
      <c r="I16" s="17">
        <f t="shared" si="0"/>
        <v>89306.49657623847</v>
      </c>
      <c r="J16" s="17">
        <f t="shared" si="1"/>
        <v>282020.51550391095</v>
      </c>
      <c r="K16" s="17">
        <f t="shared" si="7"/>
        <v>2167797.695840062</v>
      </c>
      <c r="L16" s="36"/>
      <c r="M16" s="35"/>
      <c r="N16" s="35"/>
      <c r="O16" s="35"/>
      <c r="P16" s="36"/>
      <c r="T16" s="35"/>
      <c r="U16" s="30"/>
      <c r="V16" s="30"/>
      <c r="W16" s="30"/>
      <c r="X16" s="34"/>
    </row>
    <row r="17" spans="1:24" ht="12.75">
      <c r="A17" s="18">
        <v>2503</v>
      </c>
      <c r="B17" s="15" t="s">
        <v>11</v>
      </c>
      <c r="C17" s="16">
        <v>1577</v>
      </c>
      <c r="D17" s="17">
        <f t="shared" si="2"/>
        <v>211512.98082272522</v>
      </c>
      <c r="E17" s="17">
        <f t="shared" si="3"/>
        <v>256091.9498750485</v>
      </c>
      <c r="F17" s="17">
        <f t="shared" si="4"/>
        <v>138479.35067317437</v>
      </c>
      <c r="G17" s="17">
        <f t="shared" si="5"/>
        <v>130532.18628625611</v>
      </c>
      <c r="H17" s="17">
        <f t="shared" si="6"/>
        <v>169664.48828949514</v>
      </c>
      <c r="I17" s="17">
        <f t="shared" si="0"/>
        <v>45053.213403943715</v>
      </c>
      <c r="J17" s="17">
        <f t="shared" si="1"/>
        <v>142273.30548613807</v>
      </c>
      <c r="K17" s="17">
        <f t="shared" si="7"/>
        <v>1093607.474836781</v>
      </c>
      <c r="L17" s="36"/>
      <c r="M17" s="35"/>
      <c r="N17" s="35"/>
      <c r="O17" s="35"/>
      <c r="P17" s="36"/>
      <c r="T17" s="35"/>
      <c r="U17" s="30"/>
      <c r="V17" s="30"/>
      <c r="W17" s="30"/>
      <c r="X17" s="34"/>
    </row>
    <row r="18" spans="1:24" ht="12.75">
      <c r="A18" s="18">
        <v>2504</v>
      </c>
      <c r="B18" s="15" t="s">
        <v>12</v>
      </c>
      <c r="C18" s="16">
        <v>1425</v>
      </c>
      <c r="D18" s="17">
        <f t="shared" si="2"/>
        <v>191126.18749041436</v>
      </c>
      <c r="E18" s="17">
        <f t="shared" si="3"/>
        <v>231408.3884413089</v>
      </c>
      <c r="F18" s="17">
        <f t="shared" si="4"/>
        <v>125131.94337937444</v>
      </c>
      <c r="G18" s="17">
        <f t="shared" si="5"/>
        <v>117950.77074059287</v>
      </c>
      <c r="H18" s="17">
        <f t="shared" si="6"/>
        <v>153311.2845989414</v>
      </c>
      <c r="I18" s="17">
        <f t="shared" si="0"/>
        <v>40710.7350035636</v>
      </c>
      <c r="J18" s="17">
        <f t="shared" si="1"/>
        <v>128560.21580072715</v>
      </c>
      <c r="K18" s="17">
        <f t="shared" si="7"/>
        <v>988199.5254549227</v>
      </c>
      <c r="L18" s="36"/>
      <c r="M18" s="35"/>
      <c r="N18" s="35"/>
      <c r="O18" s="35"/>
      <c r="P18" s="36"/>
      <c r="T18" s="35"/>
      <c r="U18" s="30"/>
      <c r="V18" s="30"/>
      <c r="W18" s="30"/>
      <c r="X18" s="34"/>
    </row>
    <row r="19" spans="1:24" ht="12.75">
      <c r="A19" s="18">
        <v>2506</v>
      </c>
      <c r="B19" s="15" t="s">
        <v>13</v>
      </c>
      <c r="C19" s="16">
        <v>1148</v>
      </c>
      <c r="D19" s="17">
        <f t="shared" si="2"/>
        <v>153973.9391150847</v>
      </c>
      <c r="E19" s="17">
        <f t="shared" si="3"/>
        <v>186425.8455653492</v>
      </c>
      <c r="F19" s="17">
        <f t="shared" si="4"/>
        <v>100808.04982422586</v>
      </c>
      <c r="G19" s="17">
        <f>C19/$C$82*$G$6</f>
        <v>95022.79635803551</v>
      </c>
      <c r="H19" s="17">
        <f t="shared" si="6"/>
        <v>123509.7226102349</v>
      </c>
      <c r="I19" s="17">
        <f t="shared" si="0"/>
        <v>32797.13949760773</v>
      </c>
      <c r="J19" s="17">
        <f t="shared" si="1"/>
        <v>103569.91420297178</v>
      </c>
      <c r="K19" s="17">
        <f t="shared" si="7"/>
        <v>796107.4071735096</v>
      </c>
      <c r="L19" s="36"/>
      <c r="M19" s="35"/>
      <c r="N19" s="35"/>
      <c r="O19" s="35"/>
      <c r="P19" s="36"/>
      <c r="T19" s="35"/>
      <c r="U19" s="30"/>
      <c r="V19" s="30"/>
      <c r="W19" s="30"/>
      <c r="X19" s="34"/>
    </row>
    <row r="20" spans="1:46" s="20" customFormat="1" ht="12.75">
      <c r="A20" s="18">
        <v>3000</v>
      </c>
      <c r="B20" s="15" t="s">
        <v>14</v>
      </c>
      <c r="C20" s="16">
        <v>6908</v>
      </c>
      <c r="D20" s="17">
        <f t="shared" si="2"/>
        <v>926526.1074973912</v>
      </c>
      <c r="E20" s="17">
        <f t="shared" si="3"/>
        <v>1121802.9104228504</v>
      </c>
      <c r="F20" s="17">
        <f t="shared" si="4"/>
        <v>606604.536747171</v>
      </c>
      <c r="G20" s="17">
        <f t="shared" si="5"/>
        <v>571792.2275621162</v>
      </c>
      <c r="H20" s="17">
        <f t="shared" si="6"/>
        <v>743210.0729891139</v>
      </c>
      <c r="I20" s="17">
        <f t="shared" si="0"/>
        <v>197354.2157225385</v>
      </c>
      <c r="J20" s="17">
        <f t="shared" si="1"/>
        <v>623223.8391238058</v>
      </c>
      <c r="K20" s="17">
        <f t="shared" si="7"/>
        <v>4790513.910064987</v>
      </c>
      <c r="L20" s="36"/>
      <c r="M20" s="35"/>
      <c r="N20" s="35"/>
      <c r="O20" s="35"/>
      <c r="P20" s="36"/>
      <c r="Q20" s="37"/>
      <c r="R20" s="37"/>
      <c r="S20" s="37"/>
      <c r="T20" s="35"/>
      <c r="U20" s="30"/>
      <c r="V20" s="30"/>
      <c r="W20" s="30"/>
      <c r="X20" s="34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</row>
    <row r="21" spans="1:46" s="20" customFormat="1" ht="12.75">
      <c r="A21" s="18">
        <v>3506</v>
      </c>
      <c r="B21" s="15" t="s">
        <v>15</v>
      </c>
      <c r="C21" s="19">
        <v>53</v>
      </c>
      <c r="D21" s="17">
        <f t="shared" si="2"/>
        <v>7108.552938239973</v>
      </c>
      <c r="E21" s="17">
        <f t="shared" si="3"/>
        <v>8606.768131501314</v>
      </c>
      <c r="F21" s="17">
        <f t="shared" si="4"/>
        <v>4654.030174811821</v>
      </c>
      <c r="G21" s="17">
        <f t="shared" si="5"/>
        <v>4386.940946843103</v>
      </c>
      <c r="H21" s="17">
        <f t="shared" si="6"/>
        <v>5702.103918416768</v>
      </c>
      <c r="I21" s="17">
        <f t="shared" si="0"/>
        <v>1514.15365276412</v>
      </c>
      <c r="J21" s="17">
        <f t="shared" si="1"/>
        <v>4781.537850834063</v>
      </c>
      <c r="K21" s="17">
        <f t="shared" si="7"/>
        <v>36754.08761341116</v>
      </c>
      <c r="L21" s="36"/>
      <c r="M21" s="35"/>
      <c r="N21" s="35"/>
      <c r="O21" s="35"/>
      <c r="P21" s="37"/>
      <c r="Q21" s="37"/>
      <c r="R21" s="37"/>
      <c r="S21" s="37"/>
      <c r="T21" s="37"/>
      <c r="U21" s="30"/>
      <c r="V21" s="30"/>
      <c r="W21" s="30"/>
      <c r="X21" s="34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</row>
    <row r="22" spans="1:46" s="20" customFormat="1" ht="12.75">
      <c r="A22" s="18">
        <v>3511</v>
      </c>
      <c r="B22" s="15" t="s">
        <v>16</v>
      </c>
      <c r="C22" s="19">
        <v>622</v>
      </c>
      <c r="D22" s="17">
        <f t="shared" si="2"/>
        <v>83424.90429406156</v>
      </c>
      <c r="E22" s="17">
        <f t="shared" si="3"/>
        <v>101007.73165648711</v>
      </c>
      <c r="F22" s="17">
        <f t="shared" si="4"/>
        <v>54618.995636470805</v>
      </c>
      <c r="G22" s="17">
        <f t="shared" si="5"/>
        <v>51484.4767723851</v>
      </c>
      <c r="H22" s="17">
        <f t="shared" si="6"/>
        <v>66919.03089160811</v>
      </c>
      <c r="I22" s="17">
        <f t="shared" si="0"/>
        <v>17769.878717344953</v>
      </c>
      <c r="J22" s="17">
        <f t="shared" si="1"/>
        <v>56115.40647582617</v>
      </c>
      <c r="K22" s="17">
        <f t="shared" si="7"/>
        <v>431340.4244441838</v>
      </c>
      <c r="L22" s="36"/>
      <c r="M22" s="35"/>
      <c r="N22" s="35"/>
      <c r="O22" s="35"/>
      <c r="P22" s="37"/>
      <c r="Q22" s="37"/>
      <c r="R22" s="37"/>
      <c r="S22" s="37"/>
      <c r="T22" s="37"/>
      <c r="U22" s="28"/>
      <c r="V22" s="31"/>
      <c r="W22" s="30"/>
      <c r="X22" s="34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</row>
    <row r="23" spans="1:46" s="20" customFormat="1" ht="12.75">
      <c r="A23" s="18">
        <v>3609</v>
      </c>
      <c r="B23" s="15" t="s">
        <v>17</v>
      </c>
      <c r="C23" s="16">
        <v>3637</v>
      </c>
      <c r="D23" s="17">
        <f t="shared" si="2"/>
        <v>487807.67993167514</v>
      </c>
      <c r="E23" s="17">
        <f t="shared" si="3"/>
        <v>590619.1640428354</v>
      </c>
      <c r="F23" s="17">
        <f t="shared" si="4"/>
        <v>319371.84426019987</v>
      </c>
      <c r="G23" s="17">
        <f t="shared" si="5"/>
        <v>301043.47591827105</v>
      </c>
      <c r="H23" s="17">
        <f t="shared" si="6"/>
        <v>391293.43304305256</v>
      </c>
      <c r="I23" s="17">
        <f t="shared" si="0"/>
        <v>103905.22330383216</v>
      </c>
      <c r="J23" s="17">
        <f t="shared" si="1"/>
        <v>328121.7578015752</v>
      </c>
      <c r="K23" s="17">
        <f t="shared" si="7"/>
        <v>2522162.5783014414</v>
      </c>
      <c r="L23" s="36"/>
      <c r="M23" s="35"/>
      <c r="N23" s="35"/>
      <c r="O23" s="35"/>
      <c r="P23" s="36"/>
      <c r="Q23" s="37"/>
      <c r="R23" s="37"/>
      <c r="S23" s="37"/>
      <c r="T23" s="35"/>
      <c r="U23" s="30"/>
      <c r="V23" s="30"/>
      <c r="W23" s="30"/>
      <c r="X23" s="34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</row>
    <row r="24" spans="1:46" s="20" customFormat="1" ht="12.75">
      <c r="A24" s="18">
        <v>3709</v>
      </c>
      <c r="B24" s="15" t="s">
        <v>18</v>
      </c>
      <c r="C24" s="19">
        <v>899</v>
      </c>
      <c r="D24" s="17">
        <f t="shared" si="2"/>
        <v>120577.15266939123</v>
      </c>
      <c r="E24" s="17">
        <f t="shared" si="3"/>
        <v>145990.2745324468</v>
      </c>
      <c r="F24" s="17">
        <f t="shared" si="4"/>
        <v>78942.88919161938</v>
      </c>
      <c r="G24" s="17">
        <f t="shared" si="5"/>
        <v>74412.45115494245</v>
      </c>
      <c r="H24" s="17">
        <f t="shared" si="6"/>
        <v>96720.59288031461</v>
      </c>
      <c r="I24" s="17">
        <f t="shared" si="0"/>
        <v>25683.474223300826</v>
      </c>
      <c r="J24" s="17">
        <f t="shared" si="1"/>
        <v>81105.70807358155</v>
      </c>
      <c r="K24" s="17">
        <f t="shared" si="7"/>
        <v>623432.5427255969</v>
      </c>
      <c r="L24" s="36"/>
      <c r="M24" s="35"/>
      <c r="N24" s="35"/>
      <c r="O24" s="35"/>
      <c r="P24" s="36"/>
      <c r="Q24" s="37"/>
      <c r="R24" s="37"/>
      <c r="S24" s="37"/>
      <c r="T24" s="35"/>
      <c r="U24" s="30"/>
      <c r="V24" s="30"/>
      <c r="W24" s="30"/>
      <c r="X24" s="34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</row>
    <row r="25" spans="1:46" s="20" customFormat="1" ht="12.75">
      <c r="A25" s="18">
        <v>3710</v>
      </c>
      <c r="B25" s="15" t="s">
        <v>19</v>
      </c>
      <c r="C25" s="19">
        <v>55</v>
      </c>
      <c r="D25" s="17">
        <f t="shared" si="2"/>
        <v>7376.800218928273</v>
      </c>
      <c r="E25" s="17">
        <f t="shared" si="3"/>
        <v>8931.551834576834</v>
      </c>
      <c r="F25" s="17">
        <f t="shared" si="4"/>
        <v>4829.6539549934</v>
      </c>
      <c r="G25" s="17">
        <f t="shared" si="5"/>
        <v>4552.485888233409</v>
      </c>
      <c r="H25" s="17">
        <f t="shared" si="6"/>
        <v>5917.2776511872125</v>
      </c>
      <c r="I25" s="17">
        <f t="shared" si="0"/>
        <v>1571.291526453332</v>
      </c>
      <c r="J25" s="17">
        <f t="shared" si="1"/>
        <v>4961.973241431574</v>
      </c>
      <c r="K25" s="17">
        <f t="shared" si="7"/>
        <v>38141.03431580403</v>
      </c>
      <c r="L25" s="36"/>
      <c r="M25" s="35"/>
      <c r="N25" s="35"/>
      <c r="O25" s="35"/>
      <c r="P25" s="36"/>
      <c r="Q25" s="37"/>
      <c r="R25" s="37"/>
      <c r="S25" s="37"/>
      <c r="T25" s="35"/>
      <c r="U25" s="30"/>
      <c r="V25" s="30"/>
      <c r="W25" s="30"/>
      <c r="X25" s="34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</row>
    <row r="26" spans="1:46" s="20" customFormat="1" ht="12.75">
      <c r="A26" s="18">
        <v>3711</v>
      </c>
      <c r="B26" s="15" t="s">
        <v>20</v>
      </c>
      <c r="C26" s="16">
        <v>1113</v>
      </c>
      <c r="D26" s="17">
        <f t="shared" si="2"/>
        <v>149279.61170303944</v>
      </c>
      <c r="E26" s="17">
        <f t="shared" si="3"/>
        <v>180742.13076152757</v>
      </c>
      <c r="F26" s="17">
        <f t="shared" si="4"/>
        <v>97734.63367104824</v>
      </c>
      <c r="G26" s="17">
        <f t="shared" si="5"/>
        <v>92125.75988370518</v>
      </c>
      <c r="H26" s="17">
        <f t="shared" si="6"/>
        <v>119744.18228675213</v>
      </c>
      <c r="I26" s="17">
        <f t="shared" si="0"/>
        <v>31797.226708046517</v>
      </c>
      <c r="J26" s="17">
        <f t="shared" si="1"/>
        <v>100412.29486751532</v>
      </c>
      <c r="K26" s="17">
        <f t="shared" si="7"/>
        <v>771835.8398816345</v>
      </c>
      <c r="L26" s="36"/>
      <c r="M26" s="35"/>
      <c r="N26" s="35"/>
      <c r="O26" s="35"/>
      <c r="P26" s="36"/>
      <c r="Q26" s="37"/>
      <c r="R26" s="37"/>
      <c r="S26" s="37"/>
      <c r="T26" s="35"/>
      <c r="U26" s="30"/>
      <c r="V26" s="30"/>
      <c r="W26" s="30"/>
      <c r="X26" s="34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</row>
    <row r="27" spans="1:46" s="20" customFormat="1" ht="12.75">
      <c r="A27" s="18">
        <v>3713</v>
      </c>
      <c r="B27" s="15" t="s">
        <v>21</v>
      </c>
      <c r="C27" s="19">
        <v>138</v>
      </c>
      <c r="D27" s="17">
        <f t="shared" si="2"/>
        <v>18509.06236749276</v>
      </c>
      <c r="E27" s="17">
        <f t="shared" si="3"/>
        <v>22410.075512210966</v>
      </c>
      <c r="F27" s="17">
        <f t="shared" si="4"/>
        <v>12118.040832528894</v>
      </c>
      <c r="G27" s="17">
        <f t="shared" si="5"/>
        <v>11422.600955931099</v>
      </c>
      <c r="H27" s="17">
        <f t="shared" si="6"/>
        <v>14846.98756116064</v>
      </c>
      <c r="I27" s="17">
        <f t="shared" si="0"/>
        <v>3942.5132845556327</v>
      </c>
      <c r="J27" s="17">
        <f t="shared" si="1"/>
        <v>12450.041951228313</v>
      </c>
      <c r="K27" s="17">
        <f t="shared" si="7"/>
        <v>95699.3224651083</v>
      </c>
      <c r="L27" s="36"/>
      <c r="M27" s="35"/>
      <c r="N27" s="35"/>
      <c r="O27" s="35"/>
      <c r="P27" s="36"/>
      <c r="Q27" s="37"/>
      <c r="R27" s="37"/>
      <c r="S27" s="37"/>
      <c r="T27" s="35"/>
      <c r="U27" s="30"/>
      <c r="V27" s="30"/>
      <c r="W27" s="30"/>
      <c r="X27" s="34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</row>
    <row r="28" spans="1:46" s="20" customFormat="1" ht="12.75">
      <c r="A28" s="18">
        <v>3714</v>
      </c>
      <c r="B28" s="15" t="s">
        <v>22</v>
      </c>
      <c r="C28" s="16">
        <v>1663</v>
      </c>
      <c r="D28" s="17">
        <f t="shared" si="2"/>
        <v>223047.61389232217</v>
      </c>
      <c r="E28" s="17">
        <f t="shared" si="3"/>
        <v>270057.6491072959</v>
      </c>
      <c r="F28" s="17">
        <f t="shared" si="4"/>
        <v>146031.17322098222</v>
      </c>
      <c r="G28" s="17">
        <f t="shared" si="5"/>
        <v>137650.61876603926</v>
      </c>
      <c r="H28" s="17">
        <f t="shared" si="6"/>
        <v>178916.95879862425</v>
      </c>
      <c r="I28" s="17">
        <f t="shared" si="0"/>
        <v>47510.14197257984</v>
      </c>
      <c r="J28" s="17">
        <f t="shared" si="1"/>
        <v>150032.02728183105</v>
      </c>
      <c r="K28" s="17">
        <f t="shared" si="7"/>
        <v>1153246.1830396748</v>
      </c>
      <c r="L28" s="36"/>
      <c r="M28" s="35"/>
      <c r="N28" s="35"/>
      <c r="O28" s="35"/>
      <c r="P28" s="36"/>
      <c r="Q28" s="37"/>
      <c r="R28" s="37"/>
      <c r="S28" s="37"/>
      <c r="T28" s="35"/>
      <c r="U28" s="30"/>
      <c r="V28" s="30"/>
      <c r="W28" s="30"/>
      <c r="X28" s="34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</row>
    <row r="29" spans="1:46" s="20" customFormat="1" ht="12.75">
      <c r="A29" s="18">
        <v>3811</v>
      </c>
      <c r="B29" s="15" t="s">
        <v>23</v>
      </c>
      <c r="C29" s="19">
        <v>678</v>
      </c>
      <c r="D29" s="17">
        <f t="shared" si="2"/>
        <v>90935.82815333399</v>
      </c>
      <c r="E29" s="17">
        <f t="shared" si="3"/>
        <v>110101.67534260171</v>
      </c>
      <c r="F29" s="17">
        <f t="shared" si="4"/>
        <v>59536.461481554994</v>
      </c>
      <c r="G29" s="17">
        <f t="shared" si="5"/>
        <v>56119.73513131366</v>
      </c>
      <c r="H29" s="17">
        <f t="shared" si="6"/>
        <v>72943.89540918054</v>
      </c>
      <c r="I29" s="17">
        <f t="shared" si="0"/>
        <v>19369.739180642893</v>
      </c>
      <c r="J29" s="17">
        <f t="shared" si="1"/>
        <v>61167.5974125565</v>
      </c>
      <c r="K29" s="17">
        <f t="shared" si="7"/>
        <v>470174.93211118423</v>
      </c>
      <c r="L29" s="36"/>
      <c r="M29" s="35"/>
      <c r="N29" s="35"/>
      <c r="O29" s="35"/>
      <c r="P29" s="36"/>
      <c r="Q29" s="37"/>
      <c r="R29" s="37"/>
      <c r="S29" s="37"/>
      <c r="T29" s="35"/>
      <c r="U29" s="30"/>
      <c r="V29" s="30"/>
      <c r="W29" s="30"/>
      <c r="X29" s="34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</row>
    <row r="30" spans="1:46" s="20" customFormat="1" ht="12.75">
      <c r="A30" s="18">
        <v>4100</v>
      </c>
      <c r="B30" s="15" t="s">
        <v>24</v>
      </c>
      <c r="C30" s="19">
        <v>904</v>
      </c>
      <c r="D30" s="17">
        <f t="shared" si="2"/>
        <v>121247.77087111199</v>
      </c>
      <c r="E30" s="17">
        <f t="shared" si="3"/>
        <v>146802.23379013562</v>
      </c>
      <c r="F30" s="17">
        <f t="shared" si="4"/>
        <v>79381.94864207333</v>
      </c>
      <c r="G30" s="17">
        <f t="shared" si="5"/>
        <v>74826.31350841821</v>
      </c>
      <c r="H30" s="17">
        <f t="shared" si="6"/>
        <v>97258.52721224072</v>
      </c>
      <c r="I30" s="17">
        <f t="shared" si="0"/>
        <v>25826.318907523855</v>
      </c>
      <c r="J30" s="17">
        <f t="shared" si="1"/>
        <v>81556.79655007533</v>
      </c>
      <c r="K30" s="17">
        <f t="shared" si="7"/>
        <v>626899.909481579</v>
      </c>
      <c r="L30" s="36"/>
      <c r="M30" s="35"/>
      <c r="N30" s="35"/>
      <c r="O30" s="35"/>
      <c r="P30" s="36"/>
      <c r="Q30" s="37"/>
      <c r="R30" s="37"/>
      <c r="S30" s="37"/>
      <c r="T30" s="35"/>
      <c r="U30" s="30"/>
      <c r="V30" s="30"/>
      <c r="W30" s="30"/>
      <c r="X30" s="34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</row>
    <row r="31" spans="1:46" s="20" customFormat="1" ht="12.75">
      <c r="A31" s="18">
        <v>4200</v>
      </c>
      <c r="B31" s="15" t="s">
        <v>25</v>
      </c>
      <c r="C31" s="16">
        <v>3623</v>
      </c>
      <c r="D31" s="17">
        <f t="shared" si="2"/>
        <v>485929.948966857</v>
      </c>
      <c r="E31" s="17">
        <f t="shared" si="3"/>
        <v>588345.6781213068</v>
      </c>
      <c r="F31" s="17">
        <f t="shared" si="4"/>
        <v>318142.47779892886</v>
      </c>
      <c r="G31" s="17">
        <f t="shared" si="5"/>
        <v>299884.6613285389</v>
      </c>
      <c r="H31" s="17">
        <f t="shared" si="6"/>
        <v>389787.2169136594</v>
      </c>
      <c r="I31" s="17">
        <f t="shared" si="0"/>
        <v>103505.25818800766</v>
      </c>
      <c r="J31" s="17">
        <f t="shared" si="1"/>
        <v>326858.7100673926</v>
      </c>
      <c r="K31" s="17">
        <f t="shared" si="7"/>
        <v>2512453.951384691</v>
      </c>
      <c r="L31" s="36"/>
      <c r="M31" s="35"/>
      <c r="N31" s="35"/>
      <c r="O31" s="35"/>
      <c r="P31" s="36"/>
      <c r="Q31" s="37"/>
      <c r="R31" s="37"/>
      <c r="S31" s="37"/>
      <c r="T31" s="35"/>
      <c r="U31" s="30"/>
      <c r="V31" s="30"/>
      <c r="W31" s="30"/>
      <c r="X31" s="34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</row>
    <row r="32" spans="1:46" s="20" customFormat="1" ht="12.75">
      <c r="A32" s="18">
        <v>4502</v>
      </c>
      <c r="B32" s="15" t="s">
        <v>26</v>
      </c>
      <c r="C32" s="19">
        <v>267</v>
      </c>
      <c r="D32" s="17">
        <f t="shared" si="2"/>
        <v>35811.01197188816</v>
      </c>
      <c r="E32" s="17">
        <f t="shared" si="3"/>
        <v>43358.624360582086</v>
      </c>
      <c r="F32" s="17">
        <f t="shared" si="4"/>
        <v>23445.774654240682</v>
      </c>
      <c r="G32" s="17">
        <f t="shared" si="5"/>
        <v>22100.24967560582</v>
      </c>
      <c r="H32" s="17">
        <f t="shared" si="6"/>
        <v>28725.693324854285</v>
      </c>
      <c r="I32" s="17">
        <f t="shared" si="0"/>
        <v>7627.906137509812</v>
      </c>
      <c r="J32" s="17">
        <f t="shared" si="1"/>
        <v>24088.124644767824</v>
      </c>
      <c r="K32" s="17">
        <f t="shared" si="7"/>
        <v>185157.3847694487</v>
      </c>
      <c r="L32" s="36"/>
      <c r="M32" s="35"/>
      <c r="N32" s="35"/>
      <c r="O32" s="35"/>
      <c r="P32" s="36"/>
      <c r="Q32" s="37"/>
      <c r="R32" s="37"/>
      <c r="S32" s="37"/>
      <c r="T32" s="35"/>
      <c r="U32" s="30"/>
      <c r="V32" s="30"/>
      <c r="W32" s="30"/>
      <c r="X32" s="34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</row>
    <row r="33" spans="1:46" s="20" customFormat="1" ht="12.75">
      <c r="A33" s="18">
        <v>4604</v>
      </c>
      <c r="B33" s="15" t="s">
        <v>27</v>
      </c>
      <c r="C33" s="19">
        <v>267</v>
      </c>
      <c r="D33" s="17">
        <f t="shared" si="2"/>
        <v>35811.01197188816</v>
      </c>
      <c r="E33" s="17">
        <f>E$6/C$82*C33</f>
        <v>43358.624360582086</v>
      </c>
      <c r="F33" s="17">
        <f t="shared" si="4"/>
        <v>23445.774654240682</v>
      </c>
      <c r="G33" s="17">
        <f t="shared" si="5"/>
        <v>22100.24967560582</v>
      </c>
      <c r="H33" s="17">
        <f t="shared" si="6"/>
        <v>28725.693324854285</v>
      </c>
      <c r="I33" s="17">
        <f t="shared" si="0"/>
        <v>7627.906137509812</v>
      </c>
      <c r="J33" s="17">
        <f t="shared" si="1"/>
        <v>24088.124644767824</v>
      </c>
      <c r="K33" s="17">
        <f t="shared" si="7"/>
        <v>185157.3847694487</v>
      </c>
      <c r="L33" s="36"/>
      <c r="M33" s="35"/>
      <c r="N33" s="35"/>
      <c r="O33" s="35"/>
      <c r="P33" s="36"/>
      <c r="Q33" s="37"/>
      <c r="R33" s="37"/>
      <c r="S33" s="37"/>
      <c r="T33" s="35"/>
      <c r="U33" s="30"/>
      <c r="V33" s="30"/>
      <c r="W33" s="30"/>
      <c r="X33" s="34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</row>
    <row r="34" spans="1:46" s="20" customFormat="1" ht="12.75">
      <c r="A34" s="18">
        <v>4607</v>
      </c>
      <c r="B34" s="15" t="s">
        <v>28</v>
      </c>
      <c r="C34" s="16">
        <v>1013</v>
      </c>
      <c r="D34" s="17">
        <f t="shared" si="2"/>
        <v>135867.2476686244</v>
      </c>
      <c r="E34" s="17">
        <f t="shared" si="3"/>
        <v>164502.94560775152</v>
      </c>
      <c r="F34" s="17">
        <f t="shared" si="4"/>
        <v>88953.44466196933</v>
      </c>
      <c r="G34" s="17">
        <f t="shared" si="5"/>
        <v>83848.51281418989</v>
      </c>
      <c r="H34" s="17">
        <f t="shared" si="6"/>
        <v>108985.49564822993</v>
      </c>
      <c r="I34" s="17">
        <f t="shared" si="0"/>
        <v>28940.333023585914</v>
      </c>
      <c r="J34" s="17">
        <f t="shared" si="1"/>
        <v>91390.52533763973</v>
      </c>
      <c r="K34" s="17">
        <f t="shared" si="7"/>
        <v>702488.5047619907</v>
      </c>
      <c r="L34" s="36"/>
      <c r="M34" s="35"/>
      <c r="N34" s="35"/>
      <c r="O34" s="35"/>
      <c r="P34" s="36"/>
      <c r="Q34" s="37"/>
      <c r="R34" s="37"/>
      <c r="S34" s="37"/>
      <c r="T34" s="35"/>
      <c r="U34" s="30"/>
      <c r="V34" s="30"/>
      <c r="W34" s="30"/>
      <c r="X34" s="34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</row>
    <row r="35" spans="1:46" s="20" customFormat="1" ht="12.75">
      <c r="A35" s="18">
        <v>4803</v>
      </c>
      <c r="B35" s="15" t="s">
        <v>29</v>
      </c>
      <c r="C35" s="19">
        <v>184</v>
      </c>
      <c r="D35" s="17">
        <f>D$6/C$82*C35</f>
        <v>24678.74982332368</v>
      </c>
      <c r="E35" s="17">
        <f t="shared" si="3"/>
        <v>29880.100682947956</v>
      </c>
      <c r="F35" s="17">
        <f t="shared" si="4"/>
        <v>16157.38777670519</v>
      </c>
      <c r="G35" s="17">
        <f t="shared" si="5"/>
        <v>15230.134607908132</v>
      </c>
      <c r="H35" s="17">
        <f t="shared" si="6"/>
        <v>19795.983414880855</v>
      </c>
      <c r="I35" s="17">
        <f t="shared" si="0"/>
        <v>5256.68437940751</v>
      </c>
      <c r="J35" s="17">
        <f t="shared" si="1"/>
        <v>16600.055934971086</v>
      </c>
      <c r="K35" s="17">
        <f t="shared" si="7"/>
        <v>127599.09662014441</v>
      </c>
      <c r="L35" s="36"/>
      <c r="M35" s="35"/>
      <c r="N35" s="35"/>
      <c r="O35" s="35"/>
      <c r="P35" s="36"/>
      <c r="Q35" s="37"/>
      <c r="R35" s="37"/>
      <c r="S35" s="37"/>
      <c r="T35" s="35"/>
      <c r="U35" s="30"/>
      <c r="V35" s="30"/>
      <c r="W35" s="30"/>
      <c r="X35" s="34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</row>
    <row r="36" spans="1:46" s="20" customFormat="1" ht="12.75">
      <c r="A36" s="18">
        <v>4901</v>
      </c>
      <c r="B36" s="15" t="s">
        <v>30</v>
      </c>
      <c r="C36" s="19">
        <v>55</v>
      </c>
      <c r="D36" s="17">
        <f t="shared" si="2"/>
        <v>7376.800218928273</v>
      </c>
      <c r="E36" s="17">
        <f t="shared" si="3"/>
        <v>8931.551834576834</v>
      </c>
      <c r="F36" s="17">
        <f t="shared" si="4"/>
        <v>4829.6539549934</v>
      </c>
      <c r="G36" s="17">
        <f t="shared" si="5"/>
        <v>4552.485888233409</v>
      </c>
      <c r="H36" s="17">
        <f t="shared" si="6"/>
        <v>5917.2776511872125</v>
      </c>
      <c r="I36" s="17">
        <f t="shared" si="0"/>
        <v>1571.291526453332</v>
      </c>
      <c r="J36" s="17">
        <f t="shared" si="1"/>
        <v>4961.973241431574</v>
      </c>
      <c r="K36" s="17">
        <f t="shared" si="7"/>
        <v>38141.03431580403</v>
      </c>
      <c r="L36" s="36"/>
      <c r="M36" s="35"/>
      <c r="N36" s="35"/>
      <c r="O36" s="35"/>
      <c r="P36" s="36"/>
      <c r="Q36" s="37"/>
      <c r="R36" s="37"/>
      <c r="S36" s="37"/>
      <c r="T36" s="35"/>
      <c r="U36" s="30"/>
      <c r="V36" s="30"/>
      <c r="W36" s="30"/>
      <c r="X36" s="34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</row>
    <row r="37" spans="1:46" s="20" customFormat="1" ht="12.75">
      <c r="A37" s="18">
        <v>4902</v>
      </c>
      <c r="B37" s="15" t="s">
        <v>31</v>
      </c>
      <c r="C37" s="19">
        <v>103</v>
      </c>
      <c r="D37" s="17">
        <f t="shared" si="2"/>
        <v>13814.734955447495</v>
      </c>
      <c r="E37" s="17">
        <f t="shared" si="3"/>
        <v>16726.360708389344</v>
      </c>
      <c r="F37" s="17">
        <f t="shared" si="4"/>
        <v>9044.624679351275</v>
      </c>
      <c r="G37" s="17">
        <f t="shared" si="5"/>
        <v>8525.564481600748</v>
      </c>
      <c r="H37" s="17">
        <f t="shared" si="6"/>
        <v>11081.44723767787</v>
      </c>
      <c r="I37" s="17">
        <f t="shared" si="0"/>
        <v>2942.6004949944218</v>
      </c>
      <c r="J37" s="17">
        <f t="shared" si="1"/>
        <v>9292.422615771857</v>
      </c>
      <c r="K37" s="17">
        <f t="shared" si="7"/>
        <v>71427.755173233</v>
      </c>
      <c r="L37" s="36"/>
      <c r="M37" s="35"/>
      <c r="N37" s="35"/>
      <c r="O37" s="35"/>
      <c r="P37" s="36"/>
      <c r="Q37" s="37"/>
      <c r="R37" s="37"/>
      <c r="S37" s="37"/>
      <c r="T37" s="35"/>
      <c r="U37" s="30"/>
      <c r="V37" s="30"/>
      <c r="W37" s="30"/>
      <c r="X37" s="34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</row>
    <row r="38" spans="1:46" s="20" customFormat="1" ht="12.75">
      <c r="A38" s="18">
        <v>4911</v>
      </c>
      <c r="B38" s="15" t="s">
        <v>32</v>
      </c>
      <c r="C38" s="19">
        <v>467</v>
      </c>
      <c r="D38" s="17">
        <f t="shared" si="2"/>
        <v>62635.74004071825</v>
      </c>
      <c r="E38" s="17">
        <f t="shared" si="3"/>
        <v>75836.99466813421</v>
      </c>
      <c r="F38" s="17">
        <f t="shared" si="4"/>
        <v>41008.1526723985</v>
      </c>
      <c r="G38" s="17">
        <f t="shared" si="5"/>
        <v>38654.7438146364</v>
      </c>
      <c r="H38" s="17">
        <f t="shared" si="6"/>
        <v>50243.06660189869</v>
      </c>
      <c r="I38" s="17">
        <f t="shared" si="0"/>
        <v>13341.693506431018</v>
      </c>
      <c r="J38" s="17">
        <f t="shared" si="1"/>
        <v>42131.66370451901</v>
      </c>
      <c r="K38" s="17">
        <f t="shared" si="7"/>
        <v>323852.05500873603</v>
      </c>
      <c r="L38" s="36"/>
      <c r="M38" s="35"/>
      <c r="N38" s="35"/>
      <c r="O38" s="35"/>
      <c r="P38" s="36"/>
      <c r="Q38" s="37"/>
      <c r="R38" s="37"/>
      <c r="S38" s="37"/>
      <c r="T38" s="35"/>
      <c r="U38" s="30"/>
      <c r="V38" s="30"/>
      <c r="W38" s="30"/>
      <c r="X38" s="34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</row>
    <row r="39" spans="1:46" s="20" customFormat="1" ht="12.75">
      <c r="A39" s="18">
        <v>5200</v>
      </c>
      <c r="B39" s="18" t="s">
        <v>33</v>
      </c>
      <c r="C39" s="16">
        <v>3902</v>
      </c>
      <c r="D39" s="17">
        <f t="shared" si="2"/>
        <v>523350.44462287496</v>
      </c>
      <c r="E39" s="17">
        <f t="shared" si="3"/>
        <v>633653.004700342</v>
      </c>
      <c r="F39" s="17">
        <f t="shared" si="4"/>
        <v>342641.995134259</v>
      </c>
      <c r="G39" s="17">
        <f t="shared" si="5"/>
        <v>322978.1806524866</v>
      </c>
      <c r="H39" s="17">
        <f t="shared" si="6"/>
        <v>419803.9526351364</v>
      </c>
      <c r="I39" s="17">
        <f t="shared" si="0"/>
        <v>111475.99156765275</v>
      </c>
      <c r="J39" s="17">
        <f t="shared" si="1"/>
        <v>352029.4470557455</v>
      </c>
      <c r="K39" s="17">
        <f t="shared" si="7"/>
        <v>2705933.016368497</v>
      </c>
      <c r="L39" s="36"/>
      <c r="M39" s="35"/>
      <c r="N39" s="35"/>
      <c r="O39" s="35"/>
      <c r="P39" s="36"/>
      <c r="Q39" s="37"/>
      <c r="R39" s="37"/>
      <c r="S39" s="37"/>
      <c r="T39" s="35"/>
      <c r="U39" s="30"/>
      <c r="V39" s="30"/>
      <c r="W39" s="38"/>
      <c r="X39" s="34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</row>
    <row r="40" spans="1:46" s="20" customFormat="1" ht="12.75">
      <c r="A40" s="18">
        <v>5508</v>
      </c>
      <c r="B40" s="18" t="s">
        <v>34</v>
      </c>
      <c r="C40" s="16">
        <v>1160</v>
      </c>
      <c r="D40" s="17">
        <f aca="true" t="shared" si="8" ref="D40:D71">D$6/C$82*C40</f>
        <v>155583.4227992145</v>
      </c>
      <c r="E40" s="17">
        <f aca="true" t="shared" si="9" ref="E40:E71">E$6/C$82*C40</f>
        <v>188374.54778380232</v>
      </c>
      <c r="F40" s="17">
        <f aca="true" t="shared" si="10" ref="F40:F71">F$6/C$82*C40</f>
        <v>101861.79250531533</v>
      </c>
      <c r="G40" s="17">
        <f t="shared" si="5"/>
        <v>96016.06600637735</v>
      </c>
      <c r="H40" s="17">
        <f t="shared" si="6"/>
        <v>124800.76500685756</v>
      </c>
      <c r="I40" s="17">
        <f aca="true" t="shared" si="11" ref="I40:I71">I$6/C$82*C40</f>
        <v>33139.966739743</v>
      </c>
      <c r="J40" s="17">
        <f aca="true" t="shared" si="12" ref="J40:J71">J$6/C$82*C40</f>
        <v>104652.52654655684</v>
      </c>
      <c r="K40" s="17">
        <f t="shared" si="7"/>
        <v>804429.0873878669</v>
      </c>
      <c r="L40" s="36"/>
      <c r="M40" s="35"/>
      <c r="N40" s="35"/>
      <c r="O40" s="35"/>
      <c r="P40" s="36"/>
      <c r="Q40" s="37"/>
      <c r="R40" s="37"/>
      <c r="S40" s="37"/>
      <c r="T40" s="35"/>
      <c r="U40" s="30"/>
      <c r="V40" s="30"/>
      <c r="W40" s="30"/>
      <c r="X40" s="34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</row>
    <row r="41" spans="1:46" s="20" customFormat="1" ht="12.75">
      <c r="A41" s="18">
        <v>5604</v>
      </c>
      <c r="B41" s="18" t="s">
        <v>35</v>
      </c>
      <c r="C41" s="19">
        <v>865</v>
      </c>
      <c r="D41" s="17">
        <f t="shared" si="8"/>
        <v>116016.94889769012</v>
      </c>
      <c r="E41" s="17">
        <f t="shared" si="9"/>
        <v>140468.95158016295</v>
      </c>
      <c r="F41" s="17">
        <f t="shared" si="10"/>
        <v>75957.28492853255</v>
      </c>
      <c r="G41" s="17">
        <f t="shared" si="5"/>
        <v>71598.18715130725</v>
      </c>
      <c r="H41" s="17">
        <f t="shared" si="6"/>
        <v>93062.63942321706</v>
      </c>
      <c r="I41" s="17">
        <f t="shared" si="11"/>
        <v>24712.130370584222</v>
      </c>
      <c r="J41" s="17">
        <f t="shared" si="12"/>
        <v>78038.30643342386</v>
      </c>
      <c r="K41" s="17">
        <f t="shared" si="7"/>
        <v>599854.448784918</v>
      </c>
      <c r="L41" s="36"/>
      <c r="M41" s="35"/>
      <c r="N41" s="35"/>
      <c r="O41" s="35"/>
      <c r="P41" s="36"/>
      <c r="Q41" s="37"/>
      <c r="R41" s="37"/>
      <c r="S41" s="37"/>
      <c r="T41" s="35"/>
      <c r="U41" s="30"/>
      <c r="V41" s="30"/>
      <c r="W41" s="30"/>
      <c r="X41" s="34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</row>
    <row r="42" spans="1:46" s="20" customFormat="1" ht="12.75">
      <c r="A42" s="18">
        <v>5609</v>
      </c>
      <c r="B42" s="18" t="s">
        <v>36</v>
      </c>
      <c r="C42" s="19">
        <v>489</v>
      </c>
      <c r="D42" s="17">
        <f t="shared" si="8"/>
        <v>65586.46012828956</v>
      </c>
      <c r="E42" s="17">
        <f t="shared" si="9"/>
        <v>79409.61540196495</v>
      </c>
      <c r="F42" s="17">
        <f t="shared" si="10"/>
        <v>42940.01425439586</v>
      </c>
      <c r="G42" s="17">
        <f t="shared" si="5"/>
        <v>40475.73816992976</v>
      </c>
      <c r="H42" s="17">
        <f t="shared" si="6"/>
        <v>52609.977662373574</v>
      </c>
      <c r="I42" s="17">
        <f t="shared" si="11"/>
        <v>13970.210117012351</v>
      </c>
      <c r="J42" s="17">
        <f t="shared" si="12"/>
        <v>44116.453001091635</v>
      </c>
      <c r="K42" s="17">
        <f>SUM(D42:J42)</f>
        <v>339108.46873505774</v>
      </c>
      <c r="L42" s="36"/>
      <c r="M42" s="35"/>
      <c r="N42" s="35"/>
      <c r="O42" s="35"/>
      <c r="P42" s="36"/>
      <c r="Q42" s="37"/>
      <c r="R42" s="37"/>
      <c r="S42" s="37"/>
      <c r="T42" s="35"/>
      <c r="U42" s="30"/>
      <c r="V42" s="30"/>
      <c r="W42" s="30"/>
      <c r="X42" s="34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</row>
    <row r="43" spans="1:46" s="20" customFormat="1" ht="12.75">
      <c r="A43" s="18">
        <v>5611</v>
      </c>
      <c r="B43" s="18" t="s">
        <v>37</v>
      </c>
      <c r="C43" s="19">
        <v>109</v>
      </c>
      <c r="D43" s="17">
        <f t="shared" si="8"/>
        <v>14619.476797512398</v>
      </c>
      <c r="E43" s="17">
        <f t="shared" si="9"/>
        <v>17700.71181761591</v>
      </c>
      <c r="F43" s="17">
        <f t="shared" si="10"/>
        <v>9571.496019896009</v>
      </c>
      <c r="G43" s="17">
        <f t="shared" si="5"/>
        <v>9022.199305771666</v>
      </c>
      <c r="H43" s="17">
        <f t="shared" si="6"/>
        <v>11726.968435989202</v>
      </c>
      <c r="I43" s="17">
        <f t="shared" si="11"/>
        <v>3114.014116062058</v>
      </c>
      <c r="J43" s="17">
        <f t="shared" si="12"/>
        <v>9833.728787564392</v>
      </c>
      <c r="K43" s="17">
        <f t="shared" si="7"/>
        <v>75588.59528041164</v>
      </c>
      <c r="L43" s="36"/>
      <c r="M43" s="35"/>
      <c r="N43" s="35"/>
      <c r="O43" s="35"/>
      <c r="P43" s="36"/>
      <c r="Q43" s="37"/>
      <c r="R43" s="37"/>
      <c r="S43" s="37"/>
      <c r="T43" s="35"/>
      <c r="U43" s="30"/>
      <c r="V43" s="30"/>
      <c r="W43" s="30"/>
      <c r="X43" s="34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</row>
    <row r="44" spans="1:46" s="20" customFormat="1" ht="12.75">
      <c r="A44" s="18">
        <v>5612</v>
      </c>
      <c r="B44" s="18" t="s">
        <v>38</v>
      </c>
      <c r="C44" s="19">
        <v>403</v>
      </c>
      <c r="D44" s="17">
        <f t="shared" si="8"/>
        <v>54051.82705869262</v>
      </c>
      <c r="E44" s="17">
        <f t="shared" si="9"/>
        <v>65443.91616971754</v>
      </c>
      <c r="F44" s="17">
        <f t="shared" si="10"/>
        <v>35388.191706588</v>
      </c>
      <c r="G44" s="17">
        <f t="shared" si="5"/>
        <v>33357.30569014662</v>
      </c>
      <c r="H44" s="17">
        <f t="shared" si="6"/>
        <v>43357.50715324448</v>
      </c>
      <c r="I44" s="17">
        <f t="shared" si="11"/>
        <v>11513.281548376232</v>
      </c>
      <c r="J44" s="17">
        <f t="shared" si="12"/>
        <v>36357.731205398624</v>
      </c>
      <c r="K44" s="17">
        <f t="shared" si="7"/>
        <v>279469.76053216413</v>
      </c>
      <c r="L44" s="36"/>
      <c r="M44" s="35"/>
      <c r="N44" s="35"/>
      <c r="O44" s="35"/>
      <c r="P44" s="36"/>
      <c r="Q44" s="37"/>
      <c r="R44" s="37"/>
      <c r="S44" s="37"/>
      <c r="T44" s="35"/>
      <c r="U44" s="30"/>
      <c r="V44" s="30"/>
      <c r="W44" s="30"/>
      <c r="X44" s="34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</row>
    <row r="45" spans="1:46" s="20" customFormat="1" ht="12.75">
      <c r="A45" s="18">
        <v>5706</v>
      </c>
      <c r="B45" s="18" t="s">
        <v>39</v>
      </c>
      <c r="C45" s="19">
        <v>200</v>
      </c>
      <c r="D45" s="17">
        <f t="shared" si="8"/>
        <v>26824.728068830085</v>
      </c>
      <c r="E45" s="17">
        <f t="shared" si="9"/>
        <v>32478.370307552126</v>
      </c>
      <c r="F45" s="17">
        <f t="shared" si="10"/>
        <v>17562.378018157815</v>
      </c>
      <c r="G45" s="17">
        <f t="shared" si="5"/>
        <v>16554.49413903058</v>
      </c>
      <c r="H45" s="17">
        <f t="shared" si="6"/>
        <v>21517.373277044408</v>
      </c>
      <c r="I45" s="17">
        <f t="shared" si="11"/>
        <v>5713.787368921207</v>
      </c>
      <c r="J45" s="17">
        <f t="shared" si="12"/>
        <v>18043.53905975118</v>
      </c>
      <c r="K45" s="17">
        <f t="shared" si="7"/>
        <v>138694.6702392874</v>
      </c>
      <c r="L45" s="36"/>
      <c r="M45" s="35"/>
      <c r="N45" s="35"/>
      <c r="O45" s="35"/>
      <c r="P45" s="36"/>
      <c r="Q45" s="37"/>
      <c r="R45" s="37"/>
      <c r="S45" s="37"/>
      <c r="T45" s="35"/>
      <c r="U45" s="30"/>
      <c r="V45" s="30"/>
      <c r="W45" s="30"/>
      <c r="X45" s="34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</row>
    <row r="46" spans="1:46" s="20" customFormat="1" ht="12.75">
      <c r="A46" s="18">
        <v>6000</v>
      </c>
      <c r="B46" s="18" t="s">
        <v>40</v>
      </c>
      <c r="C46" s="16">
        <v>18294</v>
      </c>
      <c r="D46" s="17">
        <f t="shared" si="8"/>
        <v>2453657.876455888</v>
      </c>
      <c r="E46" s="17">
        <f t="shared" si="9"/>
        <v>2970796.532031793</v>
      </c>
      <c r="F46" s="17">
        <f t="shared" si="10"/>
        <v>1606430.7173208953</v>
      </c>
      <c r="G46" s="17">
        <f t="shared" si="5"/>
        <v>1514239.578897127</v>
      </c>
      <c r="H46" s="17">
        <f t="shared" si="6"/>
        <v>1968194.133651252</v>
      </c>
      <c r="I46" s="17">
        <f t="shared" si="11"/>
        <v>522640.1306352228</v>
      </c>
      <c r="J46" s="17">
        <f t="shared" si="12"/>
        <v>1650442.5177954405</v>
      </c>
      <c r="K46" s="17">
        <f t="shared" si="7"/>
        <v>12686401.48678762</v>
      </c>
      <c r="L46" s="36"/>
      <c r="M46" s="35"/>
      <c r="N46" s="35"/>
      <c r="O46" s="35"/>
      <c r="P46" s="36"/>
      <c r="Q46" s="37"/>
      <c r="R46" s="37"/>
      <c r="S46" s="37"/>
      <c r="T46" s="35"/>
      <c r="U46" s="30"/>
      <c r="V46" s="30"/>
      <c r="W46" s="30"/>
      <c r="X46" s="34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</row>
    <row r="47" spans="1:46" s="20" customFormat="1" ht="12.75">
      <c r="A47" s="18">
        <v>6100</v>
      </c>
      <c r="B47" s="18" t="s">
        <v>41</v>
      </c>
      <c r="C47" s="16">
        <v>2825</v>
      </c>
      <c r="D47" s="17">
        <f t="shared" si="8"/>
        <v>378899.283972225</v>
      </c>
      <c r="E47" s="17">
        <f t="shared" si="9"/>
        <v>458756.9805941738</v>
      </c>
      <c r="F47" s="17">
        <f t="shared" si="10"/>
        <v>248068.58950647915</v>
      </c>
      <c r="G47" s="17">
        <f t="shared" si="5"/>
        <v>233832.22971380694</v>
      </c>
      <c r="H47" s="17">
        <f t="shared" si="6"/>
        <v>303932.89753825223</v>
      </c>
      <c r="I47" s="17">
        <f t="shared" si="11"/>
        <v>80707.24658601206</v>
      </c>
      <c r="J47" s="17">
        <f t="shared" si="12"/>
        <v>254864.98921898543</v>
      </c>
      <c r="K47" s="17">
        <f t="shared" si="7"/>
        <v>1959062.2171299343</v>
      </c>
      <c r="L47" s="36"/>
      <c r="M47" s="35"/>
      <c r="N47" s="35"/>
      <c r="O47" s="35"/>
      <c r="P47" s="36"/>
      <c r="Q47" s="37"/>
      <c r="R47" s="37"/>
      <c r="S47" s="37"/>
      <c r="T47" s="35"/>
      <c r="U47" s="30"/>
      <c r="V47" s="31"/>
      <c r="W47" s="30"/>
      <c r="X47" s="34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</row>
    <row r="48" spans="1:46" s="20" customFormat="1" ht="12.75">
      <c r="A48" s="18">
        <v>6250</v>
      </c>
      <c r="B48" s="18" t="s">
        <v>42</v>
      </c>
      <c r="C48" s="16">
        <v>2025</v>
      </c>
      <c r="D48" s="17">
        <f t="shared" si="8"/>
        <v>271600.37169690465</v>
      </c>
      <c r="E48" s="17">
        <f t="shared" si="9"/>
        <v>328843.4993639653</v>
      </c>
      <c r="F48" s="17">
        <f t="shared" si="10"/>
        <v>177819.07743384788</v>
      </c>
      <c r="G48" s="17">
        <f t="shared" si="5"/>
        <v>167614.2531576846</v>
      </c>
      <c r="H48" s="17">
        <f t="shared" si="6"/>
        <v>217863.40443007462</v>
      </c>
      <c r="I48" s="17">
        <f t="shared" si="11"/>
        <v>57852.097110327224</v>
      </c>
      <c r="J48" s="17">
        <f t="shared" si="12"/>
        <v>182690.83297998068</v>
      </c>
      <c r="K48" s="17">
        <f t="shared" si="7"/>
        <v>1404283.5361727849</v>
      </c>
      <c r="L48" s="36"/>
      <c r="M48" s="35"/>
      <c r="N48" s="35"/>
      <c r="O48" s="35"/>
      <c r="P48" s="36"/>
      <c r="Q48" s="37"/>
      <c r="R48" s="37"/>
      <c r="S48" s="37"/>
      <c r="T48" s="35"/>
      <c r="U48" s="30"/>
      <c r="V48" s="30"/>
      <c r="W48" s="30"/>
      <c r="X48" s="34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</row>
    <row r="49" spans="1:46" s="20" customFormat="1" ht="12.75">
      <c r="A49" s="18">
        <v>6400</v>
      </c>
      <c r="B49" s="18" t="s">
        <v>43</v>
      </c>
      <c r="C49" s="16">
        <v>1840</v>
      </c>
      <c r="D49" s="17">
        <f t="shared" si="8"/>
        <v>246787.49823323678</v>
      </c>
      <c r="E49" s="17">
        <f t="shared" si="9"/>
        <v>298801.00682947953</v>
      </c>
      <c r="F49" s="17">
        <f t="shared" si="10"/>
        <v>161573.8777670519</v>
      </c>
      <c r="G49" s="17">
        <f t="shared" si="5"/>
        <v>152301.34607908133</v>
      </c>
      <c r="H49" s="17">
        <f t="shared" si="6"/>
        <v>197959.83414880856</v>
      </c>
      <c r="I49" s="17">
        <f t="shared" si="11"/>
        <v>52566.8437940751</v>
      </c>
      <c r="J49" s="17">
        <f t="shared" si="12"/>
        <v>166000.55934971085</v>
      </c>
      <c r="K49" s="17">
        <f t="shared" si="7"/>
        <v>1275990.966201444</v>
      </c>
      <c r="L49" s="36"/>
      <c r="M49" s="35"/>
      <c r="N49" s="35"/>
      <c r="O49" s="35"/>
      <c r="P49" s="36"/>
      <c r="Q49" s="37"/>
      <c r="R49" s="37"/>
      <c r="S49" s="37"/>
      <c r="T49" s="35"/>
      <c r="U49" s="30"/>
      <c r="V49" s="30"/>
      <c r="W49" s="30"/>
      <c r="X49" s="34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</row>
    <row r="50" spans="1:46" s="20" customFormat="1" ht="12.75">
      <c r="A50" s="18">
        <v>6513</v>
      </c>
      <c r="B50" s="18" t="s">
        <v>44</v>
      </c>
      <c r="C50" s="16">
        <v>1035</v>
      </c>
      <c r="D50" s="17">
        <f t="shared" si="8"/>
        <v>138817.9677561957</v>
      </c>
      <c r="E50" s="17">
        <f t="shared" si="9"/>
        <v>168075.56634158225</v>
      </c>
      <c r="F50" s="17">
        <f t="shared" si="10"/>
        <v>90885.3062439667</v>
      </c>
      <c r="G50" s="17">
        <f t="shared" si="5"/>
        <v>85669.50716948324</v>
      </c>
      <c r="H50" s="17">
        <f t="shared" si="6"/>
        <v>111352.4067087048</v>
      </c>
      <c r="I50" s="17">
        <f t="shared" si="11"/>
        <v>29568.849634167247</v>
      </c>
      <c r="J50" s="17">
        <f t="shared" si="12"/>
        <v>93375.31463421235</v>
      </c>
      <c r="K50" s="17">
        <f t="shared" si="7"/>
        <v>717744.9184883123</v>
      </c>
      <c r="L50" s="36"/>
      <c r="M50" s="35"/>
      <c r="N50" s="35"/>
      <c r="O50" s="35"/>
      <c r="P50" s="36"/>
      <c r="Q50" s="37"/>
      <c r="R50" s="37"/>
      <c r="S50" s="37"/>
      <c r="T50" s="35"/>
      <c r="U50" s="30"/>
      <c r="V50" s="30"/>
      <c r="W50" s="30"/>
      <c r="X50" s="34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</row>
    <row r="51" spans="1:46" s="20" customFormat="1" ht="12.75">
      <c r="A51" s="18">
        <v>6515</v>
      </c>
      <c r="B51" s="18" t="s">
        <v>45</v>
      </c>
      <c r="C51" s="19">
        <v>557</v>
      </c>
      <c r="D51" s="17">
        <f t="shared" si="8"/>
        <v>74706.86767169178</v>
      </c>
      <c r="E51" s="17">
        <f t="shared" si="9"/>
        <v>90452.26130653267</v>
      </c>
      <c r="F51" s="17">
        <f t="shared" si="10"/>
        <v>48911.222780569515</v>
      </c>
      <c r="G51" s="17">
        <f t="shared" si="5"/>
        <v>46104.26617720016</v>
      </c>
      <c r="H51" s="17">
        <f t="shared" si="6"/>
        <v>59925.88457656868</v>
      </c>
      <c r="I51" s="17">
        <f t="shared" si="11"/>
        <v>15912.897822445562</v>
      </c>
      <c r="J51" s="17">
        <f t="shared" si="12"/>
        <v>50251.25628140703</v>
      </c>
      <c r="K51" s="17">
        <f t="shared" si="7"/>
        <v>386264.6566164154</v>
      </c>
      <c r="L51" s="36"/>
      <c r="M51" s="35"/>
      <c r="N51" s="35"/>
      <c r="O51" s="35"/>
      <c r="P51" s="36"/>
      <c r="Q51" s="37"/>
      <c r="R51" s="37"/>
      <c r="S51" s="37"/>
      <c r="T51" s="35"/>
      <c r="U51" s="30"/>
      <c r="V51" s="30"/>
      <c r="W51" s="30"/>
      <c r="X51" s="34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</row>
    <row r="52" spans="1:46" s="20" customFormat="1" ht="12.75">
      <c r="A52" s="18">
        <v>6601</v>
      </c>
      <c r="B52" s="18" t="s">
        <v>46</v>
      </c>
      <c r="C52" s="19">
        <v>438</v>
      </c>
      <c r="D52" s="17">
        <f t="shared" si="8"/>
        <v>58746.154470737885</v>
      </c>
      <c r="E52" s="17">
        <f t="shared" si="9"/>
        <v>71127.63097353916</v>
      </c>
      <c r="F52" s="17">
        <f t="shared" si="10"/>
        <v>38461.607859765616</v>
      </c>
      <c r="G52" s="17">
        <f t="shared" si="5"/>
        <v>36254.34216447697</v>
      </c>
      <c r="H52" s="17">
        <f t="shared" si="6"/>
        <v>47123.04747672725</v>
      </c>
      <c r="I52" s="17">
        <f t="shared" si="11"/>
        <v>12513.194337937444</v>
      </c>
      <c r="J52" s="17">
        <f t="shared" si="12"/>
        <v>39515.350540855085</v>
      </c>
      <c r="K52" s="17">
        <f t="shared" si="7"/>
        <v>303741.3278240394</v>
      </c>
      <c r="L52" s="36"/>
      <c r="M52" s="35"/>
      <c r="N52" s="35"/>
      <c r="O52" s="35"/>
      <c r="P52" s="36"/>
      <c r="Q52" s="37"/>
      <c r="R52" s="37"/>
      <c r="S52" s="37"/>
      <c r="T52" s="35"/>
      <c r="U52" s="30"/>
      <c r="V52" s="30"/>
      <c r="W52" s="30"/>
      <c r="X52" s="34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</row>
    <row r="53" spans="1:46" s="20" customFormat="1" ht="12.75">
      <c r="A53" s="18">
        <v>6602</v>
      </c>
      <c r="B53" s="18" t="s">
        <v>47</v>
      </c>
      <c r="C53" s="19">
        <v>357</v>
      </c>
      <c r="D53" s="17">
        <f t="shared" si="8"/>
        <v>47882.1396028617</v>
      </c>
      <c r="E53" s="17">
        <f t="shared" si="9"/>
        <v>57973.89099898055</v>
      </c>
      <c r="F53" s="17">
        <f t="shared" si="10"/>
        <v>31348.8447624117</v>
      </c>
      <c r="G53" s="17">
        <f t="shared" si="5"/>
        <v>29549.772038169584</v>
      </c>
      <c r="H53" s="17">
        <f t="shared" si="6"/>
        <v>38408.51129952427</v>
      </c>
      <c r="I53" s="17">
        <f t="shared" si="11"/>
        <v>10199.110453524354</v>
      </c>
      <c r="J53" s="17">
        <f t="shared" si="12"/>
        <v>32207.717221655857</v>
      </c>
      <c r="K53" s="17">
        <f t="shared" si="7"/>
        <v>247569.986377128</v>
      </c>
      <c r="L53" s="36"/>
      <c r="M53" s="35"/>
      <c r="N53" s="35"/>
      <c r="O53" s="35"/>
      <c r="P53" s="36"/>
      <c r="Q53" s="37"/>
      <c r="R53" s="37"/>
      <c r="S53" s="37"/>
      <c r="T53" s="35"/>
      <c r="U53" s="30"/>
      <c r="V53" s="30"/>
      <c r="W53" s="30"/>
      <c r="X53" s="34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</row>
    <row r="54" spans="1:46" s="20" customFormat="1" ht="12.75">
      <c r="A54" s="18">
        <v>6607</v>
      </c>
      <c r="B54" s="18" t="s">
        <v>48</v>
      </c>
      <c r="C54" s="19">
        <v>408</v>
      </c>
      <c r="D54" s="17">
        <f t="shared" si="8"/>
        <v>54722.44526041338</v>
      </c>
      <c r="E54" s="17">
        <f t="shared" si="9"/>
        <v>66255.87542740634</v>
      </c>
      <c r="F54" s="17">
        <f t="shared" si="10"/>
        <v>35827.251157041945</v>
      </c>
      <c r="G54" s="17">
        <f t="shared" si="5"/>
        <v>33771.16804362238</v>
      </c>
      <c r="H54" s="17">
        <f t="shared" si="6"/>
        <v>43895.441485170595</v>
      </c>
      <c r="I54" s="17">
        <f t="shared" si="11"/>
        <v>11656.126232599263</v>
      </c>
      <c r="J54" s="17">
        <f t="shared" si="12"/>
        <v>36808.819681892404</v>
      </c>
      <c r="K54" s="17">
        <f t="shared" si="7"/>
        <v>282937.1272881463</v>
      </c>
      <c r="L54" s="36"/>
      <c r="M54" s="35"/>
      <c r="N54" s="35"/>
      <c r="O54" s="35"/>
      <c r="P54" s="36"/>
      <c r="Q54" s="37"/>
      <c r="R54" s="37"/>
      <c r="S54" s="37"/>
      <c r="T54" s="35"/>
      <c r="U54" s="30"/>
      <c r="V54" s="30"/>
      <c r="W54" s="30"/>
      <c r="X54" s="34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</row>
    <row r="55" spans="1:46" s="20" customFormat="1" ht="12.75">
      <c r="A55" s="18">
        <v>6611</v>
      </c>
      <c r="B55" s="18" t="s">
        <v>49</v>
      </c>
      <c r="C55" s="19">
        <v>60</v>
      </c>
      <c r="D55" s="17">
        <f t="shared" si="8"/>
        <v>8047.418420649026</v>
      </c>
      <c r="E55" s="17">
        <f t="shared" si="9"/>
        <v>9743.511092265639</v>
      </c>
      <c r="F55" s="17">
        <f t="shared" si="10"/>
        <v>5268.7134054473445</v>
      </c>
      <c r="G55" s="17">
        <f t="shared" si="5"/>
        <v>4966.348241709174</v>
      </c>
      <c r="H55" s="17">
        <f t="shared" si="6"/>
        <v>6455.211983113322</v>
      </c>
      <c r="I55" s="17">
        <f t="shared" si="11"/>
        <v>1714.1362106763622</v>
      </c>
      <c r="J55" s="17">
        <f t="shared" si="12"/>
        <v>5413.061717925354</v>
      </c>
      <c r="K55" s="17">
        <f t="shared" si="7"/>
        <v>41608.40107178622</v>
      </c>
      <c r="L55" s="36"/>
      <c r="M55" s="35"/>
      <c r="N55" s="35"/>
      <c r="O55" s="35"/>
      <c r="P55" s="36"/>
      <c r="Q55" s="37"/>
      <c r="R55" s="37"/>
      <c r="S55" s="37"/>
      <c r="T55" s="35"/>
      <c r="U55" s="30"/>
      <c r="V55" s="30"/>
      <c r="W55" s="30"/>
      <c r="X55" s="34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</row>
    <row r="56" spans="1:46" s="20" customFormat="1" ht="12.75">
      <c r="A56" s="18">
        <v>6612</v>
      </c>
      <c r="B56" s="18" t="s">
        <v>50</v>
      </c>
      <c r="C56" s="19">
        <v>918</v>
      </c>
      <c r="D56" s="17">
        <f t="shared" si="8"/>
        <v>123125.50183593009</v>
      </c>
      <c r="E56" s="17">
        <f t="shared" si="9"/>
        <v>149075.71971166425</v>
      </c>
      <c r="F56" s="17">
        <f t="shared" si="10"/>
        <v>80611.31510334437</v>
      </c>
      <c r="G56" s="17">
        <f t="shared" si="5"/>
        <v>75985.12809815035</v>
      </c>
      <c r="H56" s="17">
        <f t="shared" si="6"/>
        <v>98764.74334163383</v>
      </c>
      <c r="I56" s="17">
        <f t="shared" si="11"/>
        <v>26226.28402334834</v>
      </c>
      <c r="J56" s="17">
        <f t="shared" si="12"/>
        <v>82819.84428425791</v>
      </c>
      <c r="K56" s="17">
        <f t="shared" si="7"/>
        <v>636608.5363983293</v>
      </c>
      <c r="L56" s="36"/>
      <c r="M56" s="35"/>
      <c r="N56" s="35"/>
      <c r="O56" s="35"/>
      <c r="P56" s="36"/>
      <c r="Q56" s="37"/>
      <c r="R56" s="37"/>
      <c r="S56" s="37"/>
      <c r="T56" s="37"/>
      <c r="U56" s="30"/>
      <c r="V56" s="30"/>
      <c r="W56" s="30"/>
      <c r="X56" s="34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</row>
    <row r="57" spans="1:46" s="20" customFormat="1" ht="12.75">
      <c r="A57" s="18">
        <v>6706</v>
      </c>
      <c r="B57" s="18" t="s">
        <v>51</v>
      </c>
      <c r="C57" s="19">
        <v>99</v>
      </c>
      <c r="D57" s="17">
        <f t="shared" si="8"/>
        <v>13278.240394070892</v>
      </c>
      <c r="E57" s="17">
        <f t="shared" si="9"/>
        <v>16076.793302238302</v>
      </c>
      <c r="F57" s="17">
        <f t="shared" si="10"/>
        <v>8693.377118988119</v>
      </c>
      <c r="G57" s="17">
        <f t="shared" si="5"/>
        <v>8194.474598820136</v>
      </c>
      <c r="H57" s="17">
        <f t="shared" si="6"/>
        <v>10651.099772136982</v>
      </c>
      <c r="I57" s="17">
        <f t="shared" si="11"/>
        <v>2828.3247476159977</v>
      </c>
      <c r="J57" s="17">
        <f t="shared" si="12"/>
        <v>8931.551834576834</v>
      </c>
      <c r="K57" s="17">
        <f t="shared" si="7"/>
        <v>68653.86176844726</v>
      </c>
      <c r="L57" s="36"/>
      <c r="M57" s="35"/>
      <c r="N57" s="35"/>
      <c r="O57" s="35"/>
      <c r="P57" s="36"/>
      <c r="Q57" s="37"/>
      <c r="R57" s="37"/>
      <c r="S57" s="37"/>
      <c r="T57" s="37"/>
      <c r="U57" s="30"/>
      <c r="V57" s="30"/>
      <c r="W57" s="30"/>
      <c r="X57" s="34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</row>
    <row r="58" spans="1:46" s="20" customFormat="1" ht="12.75">
      <c r="A58" s="18">
        <v>6709</v>
      </c>
      <c r="B58" s="18" t="s">
        <v>52</v>
      </c>
      <c r="C58" s="19">
        <v>505</v>
      </c>
      <c r="D58" s="17">
        <f t="shared" si="8"/>
        <v>67732.43837379597</v>
      </c>
      <c r="E58" s="17">
        <f t="shared" si="9"/>
        <v>82007.88502656911</v>
      </c>
      <c r="F58" s="17">
        <f t="shared" si="10"/>
        <v>44345.00449584849</v>
      </c>
      <c r="G58" s="17">
        <f t="shared" si="5"/>
        <v>41800.09770105221</v>
      </c>
      <c r="H58" s="17">
        <f t="shared" si="6"/>
        <v>54331.36752453713</v>
      </c>
      <c r="I58" s="17">
        <f t="shared" si="11"/>
        <v>14427.313106526048</v>
      </c>
      <c r="J58" s="17">
        <f t="shared" si="12"/>
        <v>45559.93612587173</v>
      </c>
      <c r="K58" s="17">
        <f t="shared" si="7"/>
        <v>350204.0423542007</v>
      </c>
      <c r="L58" s="36"/>
      <c r="M58" s="35"/>
      <c r="N58" s="35"/>
      <c r="O58" s="35"/>
      <c r="P58" s="36"/>
      <c r="Q58" s="37"/>
      <c r="R58" s="37"/>
      <c r="S58" s="37"/>
      <c r="T58" s="37"/>
      <c r="U58" s="28"/>
      <c r="V58" s="31"/>
      <c r="W58" s="30"/>
      <c r="X58" s="34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</row>
    <row r="59" spans="1:46" s="20" customFormat="1" ht="12.75">
      <c r="A59" s="18">
        <v>7000</v>
      </c>
      <c r="B59" s="18" t="s">
        <v>53</v>
      </c>
      <c r="C59" s="19">
        <v>658</v>
      </c>
      <c r="D59" s="17">
        <f t="shared" si="8"/>
        <v>88253.35534645099</v>
      </c>
      <c r="E59" s="17">
        <f t="shared" si="9"/>
        <v>106853.8383118465</v>
      </c>
      <c r="F59" s="17">
        <f t="shared" si="10"/>
        <v>57780.22367973921</v>
      </c>
      <c r="G59" s="17">
        <f t="shared" si="5"/>
        <v>54464.2857174106</v>
      </c>
      <c r="H59" s="17">
        <f t="shared" si="6"/>
        <v>70792.1580814761</v>
      </c>
      <c r="I59" s="17">
        <f t="shared" si="11"/>
        <v>18798.36044375077</v>
      </c>
      <c r="J59" s="17">
        <f t="shared" si="12"/>
        <v>59363.243506581384</v>
      </c>
      <c r="K59" s="17">
        <f t="shared" si="7"/>
        <v>456305.4650872556</v>
      </c>
      <c r="L59" s="36"/>
      <c r="M59" s="35"/>
      <c r="N59" s="35"/>
      <c r="O59" s="35"/>
      <c r="P59" s="36"/>
      <c r="Q59" s="37"/>
      <c r="R59" s="37"/>
      <c r="S59" s="37"/>
      <c r="T59" s="37"/>
      <c r="U59" s="30"/>
      <c r="V59" s="30"/>
      <c r="W59" s="30"/>
      <c r="X59" s="34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</row>
    <row r="60" spans="1:46" s="20" customFormat="1" ht="12.75">
      <c r="A60" s="18">
        <v>7300</v>
      </c>
      <c r="B60" s="18" t="s">
        <v>54</v>
      </c>
      <c r="C60" s="16">
        <v>4693</v>
      </c>
      <c r="D60" s="17">
        <f t="shared" si="8"/>
        <v>629442.244135098</v>
      </c>
      <c r="E60" s="17">
        <f t="shared" si="9"/>
        <v>762104.9592667107</v>
      </c>
      <c r="F60" s="17">
        <f t="shared" si="10"/>
        <v>412101.20019607316</v>
      </c>
      <c r="G60" s="17">
        <f t="shared" si="5"/>
        <v>388451.20497235254</v>
      </c>
      <c r="H60" s="17">
        <f t="shared" si="6"/>
        <v>504905.163945847</v>
      </c>
      <c r="I60" s="17">
        <f t="shared" si="11"/>
        <v>134074.02061173614</v>
      </c>
      <c r="J60" s="17">
        <f t="shared" si="12"/>
        <v>423391.64403706143</v>
      </c>
      <c r="K60" s="17">
        <f t="shared" si="7"/>
        <v>3254470.437164879</v>
      </c>
      <c r="L60" s="36"/>
      <c r="M60" s="35"/>
      <c r="N60" s="35"/>
      <c r="O60" s="35"/>
      <c r="P60" s="36"/>
      <c r="Q60" s="37"/>
      <c r="R60" s="37"/>
      <c r="S60" s="37"/>
      <c r="T60" s="37"/>
      <c r="U60" s="30"/>
      <c r="V60" s="30"/>
      <c r="W60" s="30"/>
      <c r="X60" s="34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</row>
    <row r="61" spans="1:46" s="20" customFormat="1" ht="12.75">
      <c r="A61" s="18">
        <v>7502</v>
      </c>
      <c r="B61" s="18" t="s">
        <v>55</v>
      </c>
      <c r="C61" s="19">
        <v>650</v>
      </c>
      <c r="D61" s="17">
        <f t="shared" si="8"/>
        <v>87180.36622369778</v>
      </c>
      <c r="E61" s="17">
        <f t="shared" si="9"/>
        <v>105554.70349954441</v>
      </c>
      <c r="F61" s="17">
        <f t="shared" si="10"/>
        <v>57077.7285590129</v>
      </c>
      <c r="G61" s="17">
        <f t="shared" si="5"/>
        <v>53802.10595184938</v>
      </c>
      <c r="H61" s="17">
        <f t="shared" si="6"/>
        <v>69931.46315039432</v>
      </c>
      <c r="I61" s="17">
        <f t="shared" si="11"/>
        <v>18569.808948993923</v>
      </c>
      <c r="J61" s="17">
        <f t="shared" si="12"/>
        <v>58641.50194419133</v>
      </c>
      <c r="K61" s="17">
        <f t="shared" si="7"/>
        <v>450757.6782776841</v>
      </c>
      <c r="L61" s="36"/>
      <c r="M61" s="35"/>
      <c r="N61" s="35"/>
      <c r="O61" s="35"/>
      <c r="P61" s="36"/>
      <c r="Q61" s="37"/>
      <c r="R61" s="37"/>
      <c r="S61" s="37"/>
      <c r="T61" s="37"/>
      <c r="U61" s="30"/>
      <c r="V61" s="30"/>
      <c r="W61" s="30"/>
      <c r="X61" s="34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</row>
    <row r="62" spans="1:46" s="20" customFormat="1" ht="12.75">
      <c r="A62" s="18">
        <v>7505</v>
      </c>
      <c r="B62" s="18" t="s">
        <v>56</v>
      </c>
      <c r="C62" s="19">
        <v>74</v>
      </c>
      <c r="D62" s="17">
        <f t="shared" si="8"/>
        <v>9925.149385467132</v>
      </c>
      <c r="E62" s="17">
        <f t="shared" si="9"/>
        <v>12016.997013794287</v>
      </c>
      <c r="F62" s="17">
        <f t="shared" si="10"/>
        <v>6498.079866718392</v>
      </c>
      <c r="G62" s="17">
        <f t="shared" si="5"/>
        <v>6125.162831441314</v>
      </c>
      <c r="H62" s="17">
        <f t="shared" si="6"/>
        <v>7961.428112506431</v>
      </c>
      <c r="I62" s="17">
        <f t="shared" si="11"/>
        <v>2114.1013265008464</v>
      </c>
      <c r="J62" s="17">
        <f t="shared" si="12"/>
        <v>6676.109452107937</v>
      </c>
      <c r="K62" s="17">
        <f t="shared" si="7"/>
        <v>51317.027988536334</v>
      </c>
      <c r="L62" s="36"/>
      <c r="M62" s="35"/>
      <c r="N62" s="35"/>
      <c r="O62" s="35"/>
      <c r="P62" s="36"/>
      <c r="Q62" s="37"/>
      <c r="R62" s="37"/>
      <c r="S62" s="37"/>
      <c r="T62" s="37"/>
      <c r="U62" s="30"/>
      <c r="V62" s="30"/>
      <c r="W62" s="30"/>
      <c r="X62" s="34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</row>
    <row r="63" spans="1:46" s="20" customFormat="1" ht="12.75">
      <c r="A63" s="18">
        <v>7509</v>
      </c>
      <c r="B63" s="18" t="s">
        <v>57</v>
      </c>
      <c r="C63" s="19">
        <v>124</v>
      </c>
      <c r="D63" s="17">
        <f t="shared" si="8"/>
        <v>16631.331402674652</v>
      </c>
      <c r="E63" s="17">
        <f t="shared" si="9"/>
        <v>20136.589590682317</v>
      </c>
      <c r="F63" s="17">
        <f t="shared" si="10"/>
        <v>10888.674371257846</v>
      </c>
      <c r="G63" s="17">
        <f t="shared" si="5"/>
        <v>10263.78636619896</v>
      </c>
      <c r="H63" s="17">
        <f t="shared" si="6"/>
        <v>13340.771431767533</v>
      </c>
      <c r="I63" s="17">
        <f t="shared" si="11"/>
        <v>3542.5481687311485</v>
      </c>
      <c r="J63" s="17">
        <f t="shared" si="12"/>
        <v>11186.99421704573</v>
      </c>
      <c r="K63" s="17">
        <f t="shared" si="7"/>
        <v>85990.6955483582</v>
      </c>
      <c r="L63" s="36"/>
      <c r="M63" s="35"/>
      <c r="N63" s="35"/>
      <c r="O63" s="35"/>
      <c r="P63" s="36"/>
      <c r="Q63" s="37"/>
      <c r="R63" s="37"/>
      <c r="S63" s="37"/>
      <c r="T63" s="37"/>
      <c r="U63" s="30"/>
      <c r="V63" s="30"/>
      <c r="W63" s="30"/>
      <c r="X63" s="34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</row>
    <row r="64" spans="1:46" s="20" customFormat="1" ht="12.75">
      <c r="A64" s="18">
        <v>7613</v>
      </c>
      <c r="B64" s="18" t="s">
        <v>58</v>
      </c>
      <c r="C64" s="19">
        <v>183</v>
      </c>
      <c r="D64" s="17">
        <f t="shared" si="8"/>
        <v>24544.62618297953</v>
      </c>
      <c r="E64" s="17">
        <f t="shared" si="9"/>
        <v>29717.708831410197</v>
      </c>
      <c r="F64" s="17">
        <f t="shared" si="10"/>
        <v>16069.5758866144</v>
      </c>
      <c r="G64" s="17">
        <f t="shared" si="5"/>
        <v>15147.362137212978</v>
      </c>
      <c r="H64" s="17">
        <f t="shared" si="6"/>
        <v>19688.39654849563</v>
      </c>
      <c r="I64" s="17">
        <f t="shared" si="11"/>
        <v>5228.115442562905</v>
      </c>
      <c r="J64" s="17">
        <f t="shared" si="12"/>
        <v>16509.83823967233</v>
      </c>
      <c r="K64" s="17">
        <f t="shared" si="7"/>
        <v>126905.62326894797</v>
      </c>
      <c r="L64" s="36"/>
      <c r="M64" s="35"/>
      <c r="N64" s="35"/>
      <c r="O64" s="35"/>
      <c r="P64" s="36"/>
      <c r="Q64" s="37"/>
      <c r="R64" s="37"/>
      <c r="S64" s="37"/>
      <c r="T64" s="37"/>
      <c r="U64" s="30"/>
      <c r="V64" s="30"/>
      <c r="W64" s="30"/>
      <c r="X64" s="34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</row>
    <row r="65" spans="1:46" s="20" customFormat="1" ht="12.75">
      <c r="A65" s="18">
        <v>7617</v>
      </c>
      <c r="B65" s="18" t="s">
        <v>59</v>
      </c>
      <c r="C65" s="19">
        <v>456</v>
      </c>
      <c r="D65" s="17">
        <f t="shared" si="8"/>
        <v>61160.3799969326</v>
      </c>
      <c r="E65" s="17">
        <f t="shared" si="9"/>
        <v>74050.68430121885</v>
      </c>
      <c r="F65" s="17">
        <f t="shared" si="10"/>
        <v>40042.22188139982</v>
      </c>
      <c r="G65" s="17">
        <f t="shared" si="5"/>
        <v>37744.24663698972</v>
      </c>
      <c r="H65" s="17">
        <f t="shared" si="6"/>
        <v>49059.611071661246</v>
      </c>
      <c r="I65" s="17">
        <f t="shared" si="11"/>
        <v>13027.435201140352</v>
      </c>
      <c r="J65" s="17">
        <f t="shared" si="12"/>
        <v>41139.26905623269</v>
      </c>
      <c r="K65" s="17">
        <f t="shared" si="7"/>
        <v>316223.8481455753</v>
      </c>
      <c r="L65" s="36"/>
      <c r="M65" s="35"/>
      <c r="N65" s="35"/>
      <c r="O65" s="35"/>
      <c r="P65" s="36"/>
      <c r="Q65" s="37"/>
      <c r="R65" s="37"/>
      <c r="S65" s="37"/>
      <c r="T65" s="37"/>
      <c r="U65" s="30"/>
      <c r="V65" s="30"/>
      <c r="W65" s="30"/>
      <c r="X65" s="34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</row>
    <row r="66" spans="1:46" s="20" customFormat="1" ht="12.75">
      <c r="A66" s="18">
        <v>7620</v>
      </c>
      <c r="B66" s="18" t="s">
        <v>60</v>
      </c>
      <c r="C66" s="16">
        <v>3443</v>
      </c>
      <c r="D66" s="17">
        <f t="shared" si="8"/>
        <v>461787.69370490994</v>
      </c>
      <c r="E66" s="17">
        <f t="shared" si="9"/>
        <v>559115.1448445099</v>
      </c>
      <c r="F66" s="17">
        <f t="shared" si="10"/>
        <v>302336.3375825868</v>
      </c>
      <c r="G66" s="17">
        <f t="shared" si="5"/>
        <v>284985.6166034114</v>
      </c>
      <c r="H66" s="17">
        <f t="shared" si="6"/>
        <v>370421.58096431947</v>
      </c>
      <c r="I66" s="17">
        <f t="shared" si="11"/>
        <v>98362.84955597858</v>
      </c>
      <c r="J66" s="17">
        <f t="shared" si="12"/>
        <v>310619.52491361654</v>
      </c>
      <c r="K66" s="17">
        <f>SUM(D66:J66)</f>
        <v>2387628.7481693323</v>
      </c>
      <c r="L66" s="36"/>
      <c r="M66" s="35"/>
      <c r="N66" s="35"/>
      <c r="O66" s="35"/>
      <c r="P66" s="36"/>
      <c r="Q66" s="37"/>
      <c r="R66" s="37"/>
      <c r="S66" s="37"/>
      <c r="T66" s="37"/>
      <c r="U66" s="30"/>
      <c r="V66" s="30"/>
      <c r="W66" s="30"/>
      <c r="X66" s="34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</row>
    <row r="67" spans="1:46" s="20" customFormat="1" ht="12.75">
      <c r="A67" s="18">
        <v>7708</v>
      </c>
      <c r="B67" s="18" t="s">
        <v>61</v>
      </c>
      <c r="C67" s="16">
        <v>2171</v>
      </c>
      <c r="D67" s="17">
        <f t="shared" si="8"/>
        <v>291182.42318715056</v>
      </c>
      <c r="E67" s="17">
        <f t="shared" si="9"/>
        <v>352552.7096884783</v>
      </c>
      <c r="F67" s="17">
        <f t="shared" si="10"/>
        <v>190639.61338710308</v>
      </c>
      <c r="G67" s="17">
        <f t="shared" si="5"/>
        <v>179699.03387917695</v>
      </c>
      <c r="H67" s="17">
        <f t="shared" si="6"/>
        <v>233571.08692231704</v>
      </c>
      <c r="I67" s="17">
        <f t="shared" si="11"/>
        <v>62023.161889639705</v>
      </c>
      <c r="J67" s="17">
        <f t="shared" si="12"/>
        <v>195862.61649359905</v>
      </c>
      <c r="K67" s="17">
        <f t="shared" si="7"/>
        <v>1505530.6454474647</v>
      </c>
      <c r="L67" s="36"/>
      <c r="M67" s="35"/>
      <c r="N67" s="35"/>
      <c r="O67" s="35"/>
      <c r="P67" s="36"/>
      <c r="Q67" s="37"/>
      <c r="R67" s="37"/>
      <c r="S67" s="37"/>
      <c r="T67" s="37"/>
      <c r="U67" s="30"/>
      <c r="V67" s="30"/>
      <c r="W67" s="30"/>
      <c r="X67" s="34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</row>
    <row r="68" spans="1:46" s="20" customFormat="1" ht="12.75">
      <c r="A68" s="18">
        <v>8000</v>
      </c>
      <c r="B68" s="18" t="s">
        <v>62</v>
      </c>
      <c r="C68" s="16">
        <v>4282</v>
      </c>
      <c r="D68" s="17">
        <f t="shared" si="8"/>
        <v>574317.4279536521</v>
      </c>
      <c r="E68" s="17">
        <f t="shared" si="9"/>
        <v>695361.908284691</v>
      </c>
      <c r="F68" s="17">
        <f t="shared" si="10"/>
        <v>376010.51336875884</v>
      </c>
      <c r="G68" s="17">
        <f t="shared" si="5"/>
        <v>354431.71951664466</v>
      </c>
      <c r="H68" s="17">
        <f t="shared" si="6"/>
        <v>460686.9618615208</v>
      </c>
      <c r="I68" s="17">
        <f t="shared" si="11"/>
        <v>122332.18756860304</v>
      </c>
      <c r="J68" s="17">
        <f t="shared" si="12"/>
        <v>386312.17126927275</v>
      </c>
      <c r="K68" s="17">
        <f t="shared" si="7"/>
        <v>2969452.889823144</v>
      </c>
      <c r="L68" s="36"/>
      <c r="M68" s="35"/>
      <c r="N68" s="35"/>
      <c r="O68" s="35"/>
      <c r="P68" s="36"/>
      <c r="Q68" s="37"/>
      <c r="R68" s="37"/>
      <c r="S68" s="37"/>
      <c r="T68" s="37"/>
      <c r="U68" s="30"/>
      <c r="V68" s="30"/>
      <c r="W68" s="30"/>
      <c r="X68" s="34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</row>
    <row r="69" spans="1:46" s="20" customFormat="1" ht="12.75">
      <c r="A69" s="18">
        <v>8200</v>
      </c>
      <c r="B69" s="18" t="s">
        <v>63</v>
      </c>
      <c r="C69" s="16">
        <v>8206</v>
      </c>
      <c r="D69" s="17">
        <f t="shared" si="8"/>
        <v>1100618.5926640984</v>
      </c>
      <c r="E69" s="17">
        <f t="shared" si="9"/>
        <v>1332587.5337188637</v>
      </c>
      <c r="F69" s="17">
        <f t="shared" si="10"/>
        <v>720584.3700850152</v>
      </c>
      <c r="G69" s="17">
        <f t="shared" si="5"/>
        <v>679230.8945244247</v>
      </c>
      <c r="H69" s="17">
        <f t="shared" si="6"/>
        <v>882857.825557132</v>
      </c>
      <c r="I69" s="17">
        <f t="shared" si="11"/>
        <v>234436.69574683713</v>
      </c>
      <c r="J69" s="17">
        <f t="shared" si="12"/>
        <v>740326.4076215909</v>
      </c>
      <c r="K69" s="17">
        <f t="shared" si="7"/>
        <v>5690642.319917962</v>
      </c>
      <c r="L69" s="36"/>
      <c r="M69" s="35"/>
      <c r="N69" s="35"/>
      <c r="O69" s="35"/>
      <c r="P69" s="36"/>
      <c r="Q69" s="37"/>
      <c r="R69" s="37"/>
      <c r="S69" s="37"/>
      <c r="T69" s="37"/>
      <c r="U69" s="30"/>
      <c r="V69" s="30"/>
      <c r="W69" s="30"/>
      <c r="X69" s="34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</row>
    <row r="70" spans="1:46" s="20" customFormat="1" ht="12.75">
      <c r="A70" s="18">
        <v>8508</v>
      </c>
      <c r="B70" s="18" t="s">
        <v>64</v>
      </c>
      <c r="C70" s="19">
        <v>525</v>
      </c>
      <c r="D70" s="17">
        <f t="shared" si="8"/>
        <v>70414.91118067897</v>
      </c>
      <c r="E70" s="17">
        <f t="shared" si="9"/>
        <v>85255.72205732432</v>
      </c>
      <c r="F70" s="17">
        <f t="shared" si="10"/>
        <v>46101.24229766426</v>
      </c>
      <c r="G70" s="17">
        <f t="shared" si="5"/>
        <v>43455.54711495527</v>
      </c>
      <c r="H70" s="17">
        <f t="shared" si="6"/>
        <v>56483.10485224157</v>
      </c>
      <c r="I70" s="17">
        <f t="shared" si="11"/>
        <v>14998.691843418168</v>
      </c>
      <c r="J70" s="17">
        <f t="shared" si="12"/>
        <v>47364.290031846846</v>
      </c>
      <c r="K70" s="17">
        <f t="shared" si="7"/>
        <v>364073.5093781294</v>
      </c>
      <c r="L70" s="36"/>
      <c r="M70" s="35"/>
      <c r="N70" s="35"/>
      <c r="O70" s="35"/>
      <c r="P70" s="36"/>
      <c r="Q70" s="37"/>
      <c r="R70" s="37"/>
      <c r="S70" s="37"/>
      <c r="T70" s="37"/>
      <c r="U70" s="30"/>
      <c r="V70" s="30"/>
      <c r="W70" s="30"/>
      <c r="X70" s="34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</row>
    <row r="71" spans="1:46" s="20" customFormat="1" ht="12.75">
      <c r="A71" s="18">
        <v>8509</v>
      </c>
      <c r="B71" s="18" t="s">
        <v>65</v>
      </c>
      <c r="C71" s="19">
        <v>470</v>
      </c>
      <c r="D71" s="17">
        <f t="shared" si="8"/>
        <v>63038.1109617507</v>
      </c>
      <c r="E71" s="17">
        <f t="shared" si="9"/>
        <v>76324.17022274749</v>
      </c>
      <c r="F71" s="17">
        <f t="shared" si="10"/>
        <v>41271.58834267087</v>
      </c>
      <c r="G71" s="17">
        <f t="shared" si="5"/>
        <v>38903.06122672186</v>
      </c>
      <c r="H71" s="17">
        <f t="shared" si="6"/>
        <v>50565.82720105436</v>
      </c>
      <c r="I71" s="17">
        <f t="shared" si="11"/>
        <v>13427.400316964837</v>
      </c>
      <c r="J71" s="17">
        <f t="shared" si="12"/>
        <v>42402.31679041527</v>
      </c>
      <c r="K71" s="17">
        <f t="shared" si="7"/>
        <v>325932.47506232536</v>
      </c>
      <c r="L71" s="36"/>
      <c r="M71" s="35"/>
      <c r="N71" s="35"/>
      <c r="O71" s="35"/>
      <c r="P71" s="36"/>
      <c r="Q71" s="37"/>
      <c r="R71" s="37"/>
      <c r="S71" s="37"/>
      <c r="T71" s="37"/>
      <c r="U71" s="30"/>
      <c r="V71" s="30"/>
      <c r="W71" s="30"/>
      <c r="X71" s="34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</row>
    <row r="72" spans="1:46" s="20" customFormat="1" ht="12.75">
      <c r="A72" s="18">
        <v>8610</v>
      </c>
      <c r="B72" s="18" t="s">
        <v>66</v>
      </c>
      <c r="C72" s="19">
        <v>218</v>
      </c>
      <c r="D72" s="17">
        <f aca="true" t="shared" si="13" ref="D72:D81">D$6/C$82*C72</f>
        <v>29238.953595024796</v>
      </c>
      <c r="E72" s="17">
        <f aca="true" t="shared" si="14" ref="E72:E81">E$6/C$82*C72</f>
        <v>35401.42363523182</v>
      </c>
      <c r="F72" s="17">
        <f aca="true" t="shared" si="15" ref="F72:F81">F$6/C$82*C72</f>
        <v>19142.992039792018</v>
      </c>
      <c r="G72" s="17">
        <f t="shared" si="5"/>
        <v>18044.398611543333</v>
      </c>
      <c r="H72" s="17">
        <f t="shared" si="6"/>
        <v>23453.936871978403</v>
      </c>
      <c r="I72" s="17">
        <f aca="true" t="shared" si="16" ref="I72:I81">I$6/C$82*C72</f>
        <v>6228.028232124116</v>
      </c>
      <c r="J72" s="17">
        <f aca="true" t="shared" si="17" ref="J72:J81">J$6/C$82*C72</f>
        <v>19667.457575128785</v>
      </c>
      <c r="K72" s="17">
        <f t="shared" si="7"/>
        <v>151177.19056082328</v>
      </c>
      <c r="L72" s="36"/>
      <c r="M72" s="35"/>
      <c r="N72" s="35"/>
      <c r="O72" s="35"/>
      <c r="P72" s="36"/>
      <c r="Q72" s="37"/>
      <c r="R72" s="37"/>
      <c r="S72" s="37"/>
      <c r="T72" s="37"/>
      <c r="U72" s="30"/>
      <c r="V72" s="30"/>
      <c r="W72" s="30"/>
      <c r="X72" s="34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</row>
    <row r="73" spans="1:46" s="20" customFormat="1" ht="12.75">
      <c r="A73" s="18">
        <v>8613</v>
      </c>
      <c r="B73" s="18" t="s">
        <v>67</v>
      </c>
      <c r="C73" s="16">
        <v>1774</v>
      </c>
      <c r="D73" s="17">
        <f t="shared" si="13"/>
        <v>237935.33797052287</v>
      </c>
      <c r="E73" s="17">
        <f t="shared" si="14"/>
        <v>288083.14462798735</v>
      </c>
      <c r="F73" s="17">
        <f t="shared" si="15"/>
        <v>155778.29302105983</v>
      </c>
      <c r="G73" s="17">
        <f aca="true" t="shared" si="18" ref="G73:G81">C73/$C$82*$G$6</f>
        <v>146838.36301320125</v>
      </c>
      <c r="H73" s="17">
        <f aca="true" t="shared" si="19" ref="H73:H81">H$6/C$82*C73</f>
        <v>190859.10096738389</v>
      </c>
      <c r="I73" s="17">
        <f t="shared" si="16"/>
        <v>50681.29396233111</v>
      </c>
      <c r="J73" s="17">
        <f t="shared" si="17"/>
        <v>160046.19145999296</v>
      </c>
      <c r="K73" s="17">
        <f aca="true" t="shared" si="20" ref="K73:K80">SUM(D73:J73)</f>
        <v>1230221.7250224792</v>
      </c>
      <c r="L73" s="36"/>
      <c r="M73" s="35"/>
      <c r="N73" s="35"/>
      <c r="O73" s="35"/>
      <c r="P73" s="36"/>
      <c r="Q73" s="37"/>
      <c r="R73" s="37"/>
      <c r="S73" s="37"/>
      <c r="T73" s="37"/>
      <c r="U73" s="30"/>
      <c r="V73" s="30"/>
      <c r="W73" s="30"/>
      <c r="X73" s="34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</row>
    <row r="74" spans="1:46" s="20" customFormat="1" ht="12.75">
      <c r="A74" s="18">
        <v>8614</v>
      </c>
      <c r="B74" s="18" t="s">
        <v>68</v>
      </c>
      <c r="C74" s="16">
        <v>1526</v>
      </c>
      <c r="D74" s="17">
        <f t="shared" si="13"/>
        <v>204672.67516517357</v>
      </c>
      <c r="E74" s="17">
        <f t="shared" si="14"/>
        <v>247809.96544662272</v>
      </c>
      <c r="F74" s="17">
        <f t="shared" si="15"/>
        <v>134000.94427854414</v>
      </c>
      <c r="G74" s="17">
        <f t="shared" si="18"/>
        <v>126310.79028080331</v>
      </c>
      <c r="H74" s="17">
        <f t="shared" si="19"/>
        <v>164177.55810384883</v>
      </c>
      <c r="I74" s="17">
        <f t="shared" si="16"/>
        <v>43596.19762486881</v>
      </c>
      <c r="J74" s="17">
        <f t="shared" si="17"/>
        <v>137672.20302590152</v>
      </c>
      <c r="K74" s="17">
        <f t="shared" si="20"/>
        <v>1058240.333925763</v>
      </c>
      <c r="L74" s="36"/>
      <c r="M74" s="35"/>
      <c r="N74" s="35"/>
      <c r="O74" s="35"/>
      <c r="P74" s="36"/>
      <c r="Q74" s="37"/>
      <c r="R74" s="37"/>
      <c r="S74" s="37"/>
      <c r="T74" s="37"/>
      <c r="U74" s="30"/>
      <c r="V74" s="30"/>
      <c r="W74" s="30"/>
      <c r="X74" s="34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</row>
    <row r="75" spans="1:46" s="20" customFormat="1" ht="12.75">
      <c r="A75" s="18">
        <v>8710</v>
      </c>
      <c r="B75" s="18" t="s">
        <v>69</v>
      </c>
      <c r="C75" s="19">
        <v>807</v>
      </c>
      <c r="D75" s="17">
        <f t="shared" si="13"/>
        <v>108237.7777577294</v>
      </c>
      <c r="E75" s="17">
        <f t="shared" si="14"/>
        <v>131050.22419097283</v>
      </c>
      <c r="F75" s="17">
        <f t="shared" si="15"/>
        <v>70864.19530326678</v>
      </c>
      <c r="G75" s="17">
        <f t="shared" si="18"/>
        <v>66797.3838509884</v>
      </c>
      <c r="H75" s="17">
        <f t="shared" si="19"/>
        <v>86822.60117287419</v>
      </c>
      <c r="I75" s="17">
        <f t="shared" si="16"/>
        <v>23055.13203359707</v>
      </c>
      <c r="J75" s="17">
        <f t="shared" si="17"/>
        <v>72805.68010609601</v>
      </c>
      <c r="K75" s="17">
        <f t="shared" si="20"/>
        <v>559632.9944155246</v>
      </c>
      <c r="L75" s="36"/>
      <c r="M75" s="35"/>
      <c r="N75" s="35"/>
      <c r="O75" s="35"/>
      <c r="P75" s="36"/>
      <c r="Q75" s="37"/>
      <c r="R75" s="37"/>
      <c r="S75" s="37"/>
      <c r="T75" s="37"/>
      <c r="U75" s="30"/>
      <c r="V75" s="30"/>
      <c r="W75" s="30"/>
      <c r="X75" s="34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</row>
    <row r="76" spans="1:46" s="20" customFormat="1" ht="12.75">
      <c r="A76" s="18">
        <v>8716</v>
      </c>
      <c r="B76" s="18" t="s">
        <v>70</v>
      </c>
      <c r="C76" s="16">
        <v>2463</v>
      </c>
      <c r="D76" s="17">
        <f t="shared" si="13"/>
        <v>330346.5261676425</v>
      </c>
      <c r="E76" s="17">
        <f t="shared" si="14"/>
        <v>399971.13033750444</v>
      </c>
      <c r="F76" s="17">
        <f t="shared" si="15"/>
        <v>216280.6852936135</v>
      </c>
      <c r="G76" s="17">
        <f t="shared" si="18"/>
        <v>203868.59532216156</v>
      </c>
      <c r="H76" s="17">
        <f t="shared" si="19"/>
        <v>264986.4519068019</v>
      </c>
      <c r="I76" s="17">
        <f t="shared" si="16"/>
        <v>70365.29144826466</v>
      </c>
      <c r="J76" s="17">
        <f t="shared" si="17"/>
        <v>222206.18352083577</v>
      </c>
      <c r="K76" s="17">
        <f t="shared" si="20"/>
        <v>1708024.8639968242</v>
      </c>
      <c r="L76" s="36"/>
      <c r="M76" s="35"/>
      <c r="N76" s="35"/>
      <c r="O76" s="35"/>
      <c r="P76" s="36"/>
      <c r="Q76" s="37"/>
      <c r="R76" s="37"/>
      <c r="S76" s="37"/>
      <c r="T76" s="37"/>
      <c r="U76" s="30"/>
      <c r="V76" s="30"/>
      <c r="W76" s="30"/>
      <c r="X76" s="34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</row>
    <row r="77" spans="1:46" s="20" customFormat="1" ht="12.75">
      <c r="A77" s="18">
        <v>8717</v>
      </c>
      <c r="B77" s="18" t="s">
        <v>71</v>
      </c>
      <c r="C77" s="16">
        <v>1956</v>
      </c>
      <c r="D77" s="17">
        <f t="shared" si="13"/>
        <v>262345.84051315824</v>
      </c>
      <c r="E77" s="17">
        <f t="shared" si="14"/>
        <v>317638.4616078598</v>
      </c>
      <c r="F77" s="17">
        <f t="shared" si="15"/>
        <v>171760.05701758343</v>
      </c>
      <c r="G77" s="17">
        <f t="shared" si="18"/>
        <v>161902.95267971905</v>
      </c>
      <c r="H77" s="17">
        <f t="shared" si="19"/>
        <v>210439.9106494943</v>
      </c>
      <c r="I77" s="17">
        <f t="shared" si="16"/>
        <v>55880.840468049406</v>
      </c>
      <c r="J77" s="17">
        <f t="shared" si="17"/>
        <v>176465.81200436654</v>
      </c>
      <c r="K77" s="17">
        <f t="shared" si="20"/>
        <v>1356433.874940231</v>
      </c>
      <c r="L77" s="36"/>
      <c r="M77" s="35"/>
      <c r="N77" s="35"/>
      <c r="O77" s="35"/>
      <c r="P77" s="36"/>
      <c r="Q77" s="37"/>
      <c r="R77" s="37"/>
      <c r="S77" s="37"/>
      <c r="T77" s="37"/>
      <c r="U77" s="30"/>
      <c r="V77" s="30"/>
      <c r="W77" s="30"/>
      <c r="X77" s="34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</row>
    <row r="78" spans="1:46" s="20" customFormat="1" ht="12.75">
      <c r="A78" s="18">
        <v>8719</v>
      </c>
      <c r="B78" s="18" t="s">
        <v>72</v>
      </c>
      <c r="C78" s="19">
        <v>465</v>
      </c>
      <c r="D78" s="17">
        <f t="shared" si="13"/>
        <v>62367.49276002995</v>
      </c>
      <c r="E78" s="17">
        <f t="shared" si="14"/>
        <v>75512.2109650587</v>
      </c>
      <c r="F78" s="17">
        <f t="shared" si="15"/>
        <v>40832.52889221692</v>
      </c>
      <c r="G78" s="17">
        <f t="shared" si="18"/>
        <v>38489.198873246096</v>
      </c>
      <c r="H78" s="17">
        <f t="shared" si="19"/>
        <v>50027.89286912825</v>
      </c>
      <c r="I78" s="17">
        <f t="shared" si="16"/>
        <v>13284.555632741807</v>
      </c>
      <c r="J78" s="17">
        <f t="shared" si="17"/>
        <v>41951.22831392149</v>
      </c>
      <c r="K78" s="17">
        <f t="shared" si="20"/>
        <v>322465.1083063432</v>
      </c>
      <c r="L78" s="36"/>
      <c r="M78" s="35"/>
      <c r="N78" s="35"/>
      <c r="O78" s="35"/>
      <c r="P78" s="36"/>
      <c r="Q78" s="37"/>
      <c r="R78" s="37"/>
      <c r="S78" s="37"/>
      <c r="T78" s="37"/>
      <c r="U78" s="30"/>
      <c r="V78" s="30"/>
      <c r="W78" s="30"/>
      <c r="X78" s="34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</row>
    <row r="79" spans="1:46" s="20" customFormat="1" ht="12.75">
      <c r="A79" s="18">
        <v>8720</v>
      </c>
      <c r="B79" s="21" t="s">
        <v>73</v>
      </c>
      <c r="C79" s="19">
        <v>521</v>
      </c>
      <c r="D79" s="17">
        <f t="shared" si="13"/>
        <v>69878.41661930237</v>
      </c>
      <c r="E79" s="17">
        <f t="shared" si="14"/>
        <v>84606.15465117329</v>
      </c>
      <c r="F79" s="17">
        <f t="shared" si="15"/>
        <v>45749.99473730111</v>
      </c>
      <c r="G79" s="17">
        <f t="shared" si="18"/>
        <v>43124.45723217466</v>
      </c>
      <c r="H79" s="17">
        <f t="shared" si="19"/>
        <v>56052.75738670068</v>
      </c>
      <c r="I79" s="17">
        <f t="shared" si="16"/>
        <v>14884.416096039744</v>
      </c>
      <c r="J79" s="17">
        <f t="shared" si="17"/>
        <v>47003.41925065182</v>
      </c>
      <c r="K79" s="17">
        <f t="shared" si="20"/>
        <v>361299.6159733437</v>
      </c>
      <c r="L79" s="36"/>
      <c r="M79" s="35"/>
      <c r="N79" s="35"/>
      <c r="O79" s="35"/>
      <c r="P79" s="36"/>
      <c r="Q79" s="37"/>
      <c r="R79" s="37"/>
      <c r="S79" s="37"/>
      <c r="T79" s="37"/>
      <c r="U79" s="30"/>
      <c r="V79" s="30"/>
      <c r="W79" s="30"/>
      <c r="X79" s="34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</row>
    <row r="80" spans="1:24" ht="12.75">
      <c r="A80" s="18">
        <v>8721</v>
      </c>
      <c r="B80" s="15" t="s">
        <v>74</v>
      </c>
      <c r="C80" s="19">
        <v>979</v>
      </c>
      <c r="D80" s="17">
        <f t="shared" si="13"/>
        <v>131307.04389692328</v>
      </c>
      <c r="E80" s="17">
        <f t="shared" si="14"/>
        <v>158981.62265546765</v>
      </c>
      <c r="F80" s="17">
        <f t="shared" si="15"/>
        <v>85967.8403988825</v>
      </c>
      <c r="G80" s="17">
        <f t="shared" si="18"/>
        <v>81034.24881055468</v>
      </c>
      <c r="H80" s="17">
        <f t="shared" si="19"/>
        <v>105327.54219113238</v>
      </c>
      <c r="I80" s="17">
        <f t="shared" si="16"/>
        <v>27968.98917086931</v>
      </c>
      <c r="J80" s="17">
        <f t="shared" si="17"/>
        <v>88323.12369748202</v>
      </c>
      <c r="K80" s="17">
        <f t="shared" si="20"/>
        <v>678910.4108213119</v>
      </c>
      <c r="L80" s="36"/>
      <c r="M80" s="35"/>
      <c r="N80" s="35"/>
      <c r="O80" s="35"/>
      <c r="P80" s="36"/>
      <c r="U80" s="30"/>
      <c r="V80" s="30"/>
      <c r="W80" s="30"/>
      <c r="X80" s="34"/>
    </row>
    <row r="81" spans="1:24" ht="12.75">
      <c r="A81" s="18">
        <v>8722</v>
      </c>
      <c r="B81" s="15" t="s">
        <v>75</v>
      </c>
      <c r="C81" s="19">
        <v>619</v>
      </c>
      <c r="D81" s="17">
        <f t="shared" si="13"/>
        <v>83022.53337302912</v>
      </c>
      <c r="E81" s="17">
        <f t="shared" si="14"/>
        <v>100520.55610187382</v>
      </c>
      <c r="F81" s="17">
        <f t="shared" si="15"/>
        <v>54355.55996619844</v>
      </c>
      <c r="G81" s="17">
        <f t="shared" si="18"/>
        <v>51236.15936029964</v>
      </c>
      <c r="H81" s="17">
        <f t="shared" si="19"/>
        <v>66596.27029245243</v>
      </c>
      <c r="I81" s="17">
        <f t="shared" si="16"/>
        <v>17684.171906811138</v>
      </c>
      <c r="J81" s="17">
        <f t="shared" si="17"/>
        <v>55844.7533899299</v>
      </c>
      <c r="K81" s="17">
        <f>SUM(D81:J81)</f>
        <v>429260.0043905945</v>
      </c>
      <c r="L81" s="36"/>
      <c r="M81" s="35"/>
      <c r="N81" s="35"/>
      <c r="O81" s="35"/>
      <c r="P81" s="36"/>
      <c r="U81" s="28"/>
      <c r="V81" s="31"/>
      <c r="W81" s="30"/>
      <c r="X81" s="34"/>
    </row>
    <row r="82" spans="2:24" ht="13.5" thickBot="1">
      <c r="B82" s="22" t="s">
        <v>76</v>
      </c>
      <c r="C82" s="23">
        <f aca="true" t="shared" si="21" ref="C82:K82">SUM(C8:C81)</f>
        <v>332529</v>
      </c>
      <c r="D82" s="24">
        <f t="shared" si="21"/>
        <v>44600000</v>
      </c>
      <c r="E82" s="24">
        <f t="shared" si="21"/>
        <v>53999999.99999997</v>
      </c>
      <c r="F82" s="24">
        <f t="shared" si="21"/>
        <v>29200000.000000022</v>
      </c>
      <c r="G82" s="24">
        <f t="shared" si="21"/>
        <v>27524246.907788508</v>
      </c>
      <c r="H82" s="24">
        <f t="shared" si="21"/>
        <v>35775753.0922115</v>
      </c>
      <c r="I82" s="24">
        <f t="shared" si="21"/>
        <v>9500000.000000004</v>
      </c>
      <c r="J82" s="24">
        <f t="shared" si="21"/>
        <v>29999999.999999993</v>
      </c>
      <c r="K82" s="24">
        <f t="shared" si="21"/>
        <v>230599999.99999997</v>
      </c>
      <c r="L82" s="39"/>
      <c r="M82" s="39"/>
      <c r="N82" s="39"/>
      <c r="O82" s="39"/>
      <c r="P82" s="39"/>
      <c r="Q82" s="39"/>
      <c r="U82" s="30"/>
      <c r="V82" s="30"/>
      <c r="W82" s="30"/>
      <c r="X82" s="34"/>
    </row>
    <row r="83" spans="21:24" ht="13.5" thickTop="1">
      <c r="U83" s="30"/>
      <c r="V83" s="30"/>
      <c r="W83" s="30"/>
      <c r="X83" s="34"/>
    </row>
    <row r="84" spans="1:24" ht="12.75">
      <c r="A84" s="25" t="s">
        <v>85</v>
      </c>
      <c r="B84" s="15" t="s">
        <v>85</v>
      </c>
      <c r="U84" s="30"/>
      <c r="V84" s="30"/>
      <c r="W84" s="30"/>
      <c r="X84" s="34"/>
    </row>
    <row r="85" spans="21:24" ht="12.75">
      <c r="U85" s="28"/>
      <c r="V85" s="31"/>
      <c r="W85" s="30"/>
      <c r="X85" s="34"/>
    </row>
    <row r="86" spans="21:24" ht="12.75">
      <c r="U86" s="30"/>
      <c r="V86" s="30"/>
      <c r="W86" s="30"/>
      <c r="X86" s="34"/>
    </row>
    <row r="87" spans="21:24" ht="12.75">
      <c r="U87" s="28"/>
      <c r="V87" s="31"/>
      <c r="W87" s="30"/>
      <c r="X87" s="34"/>
    </row>
    <row r="88" spans="21:24" ht="12.75">
      <c r="U88" s="30"/>
      <c r="V88" s="30"/>
      <c r="W88" s="30"/>
      <c r="X88" s="34"/>
    </row>
    <row r="89" spans="21:24" ht="12.75">
      <c r="U89" s="28"/>
      <c r="V89" s="31"/>
      <c r="W89" s="30"/>
      <c r="X89" s="34"/>
    </row>
    <row r="90" spans="21:24" ht="12.75">
      <c r="U90" s="30"/>
      <c r="V90" s="30"/>
      <c r="W90" s="30"/>
      <c r="X90" s="34"/>
    </row>
    <row r="91" spans="21:24" ht="12.75">
      <c r="U91" s="28"/>
      <c r="V91" s="31"/>
      <c r="W91" s="30"/>
      <c r="X91" s="34"/>
    </row>
    <row r="92" spans="21:24" ht="12.75">
      <c r="U92" s="30"/>
      <c r="V92" s="30"/>
      <c r="W92" s="30"/>
      <c r="X92" s="34"/>
    </row>
    <row r="93" spans="21:24" ht="12.75">
      <c r="U93" s="28"/>
      <c r="V93" s="31"/>
      <c r="W93" s="30"/>
      <c r="X93" s="34"/>
    </row>
  </sheetData>
  <sheetProtection/>
  <mergeCells count="4">
    <mergeCell ref="N4:N6"/>
    <mergeCell ref="P4:P6"/>
    <mergeCell ref="Q4:Q6"/>
    <mergeCell ref="O4:O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&amp;L&amp;"Arial,Bold"Jöfnunarsjóður sveitarfélaga</oddHeader>
    <oddFooter>&amp;R&amp;D</oddFooter>
  </headerFooter>
  <ignoredErrors>
    <ignoredError sqref="K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Jóhannes Tómasson</cp:lastModifiedBy>
  <cp:lastPrinted>2017-01-23T13:43:57Z</cp:lastPrinted>
  <dcterms:created xsi:type="dcterms:W3CDTF">2012-05-15T11:33:46Z</dcterms:created>
  <dcterms:modified xsi:type="dcterms:W3CDTF">2017-08-23T16:29:27Z</dcterms:modified>
  <cp:category/>
  <cp:version/>
  <cp:contentType/>
  <cp:contentStatus/>
</cp:coreProperties>
</file>